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3480" windowWidth="15090" windowHeight="8460" activeTab="0"/>
  </bookViews>
  <sheets>
    <sheet name="Abrechnungsformular" sheetId="1" r:id="rId1"/>
  </sheets>
  <definedNames>
    <definedName name="_xlnm.Print_Area" localSheetId="0">'Abrechnungsformular'!$A$1:$J$31</definedName>
    <definedName name="Text10" localSheetId="0">'Abrechnungsformular'!$A$18</definedName>
    <definedName name="Text13" localSheetId="0">'Abrechnungsformular'!#REF!</definedName>
    <definedName name="Text4" localSheetId="0">'Abrechnungsformular'!$B$8</definedName>
    <definedName name="Text6" localSheetId="0">'Abrechnungsformular'!$A$19</definedName>
    <definedName name="Text7" localSheetId="0">'Abrechnungsformular'!$B$9</definedName>
    <definedName name="Text8" localSheetId="0">'Abrechnungsformular'!$B$6</definedName>
    <definedName name="Text9" localSheetId="0">'Abrechnungsformular'!$A$17</definedName>
  </definedNames>
  <calcPr fullCalcOnLoad="1"/>
</workbook>
</file>

<file path=xl/sharedStrings.xml><?xml version="1.0" encoding="utf-8"?>
<sst xmlns="http://schemas.openxmlformats.org/spreadsheetml/2006/main" count="45" uniqueCount="44">
  <si>
    <t>     </t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</si>
  <si>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</si>
  <si>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</si>
  <si>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</si>
  <si>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</si>
  <si>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Indirizzo</t>
  </si>
  <si>
    <t>Persona responsabile</t>
  </si>
  <si>
    <t>Telefono</t>
  </si>
  <si>
    <t>Periodo del conteggio:</t>
  </si>
  <si>
    <t>dal</t>
  </si>
  <si>
    <t>al</t>
  </si>
  <si>
    <r>
      <t>Giorni</t>
    </r>
    <r>
      <rPr>
        <vertAlign val="superscript"/>
        <sz val="8"/>
        <rFont val="Arial"/>
        <family val="2"/>
      </rPr>
      <t>1</t>
    </r>
  </si>
  <si>
    <t xml:space="preserve">       Importo dovuto</t>
  </si>
  <si>
    <t>Formulario 121</t>
  </si>
  <si>
    <t>Luogo e data</t>
  </si>
  <si>
    <r>
      <t xml:space="preserve">       </t>
    </r>
    <r>
      <rPr>
        <sz val="10"/>
        <rFont val="Arial"/>
        <family val="2"/>
      </rPr>
      <t>Totale o riporto</t>
    </r>
  </si>
  <si>
    <t>Numero delle persone</t>
  </si>
  <si>
    <t>Luogo della rappresentazione
(comune)</t>
  </si>
  <si>
    <r>
      <t>Retribuzione lorda compresa tutte le indennità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        
CHF</t>
    </r>
  </si>
  <si>
    <t>Prestazione imponibile 
netta 
CHF</t>
  </si>
  <si>
    <t>Imposta alla fonte    
CHF</t>
  </si>
  <si>
    <t>Guadagno giornaliero medio                           
CHF</t>
  </si>
  <si>
    <r>
      <t xml:space="preserve">Aliquota d'imposta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        
%</t>
    </r>
  </si>
  <si>
    <r>
      <t>1</t>
    </r>
    <r>
      <rPr>
        <sz val="10"/>
        <rFont val="Arial"/>
        <family val="2"/>
      </rPr>
      <t xml:space="preserve"> Numero dei giorni della rappresentazione, di prove di ripetizione</t>
    </r>
  </si>
  <si>
    <r>
      <t>2</t>
    </r>
    <r>
      <rPr>
        <sz val="10"/>
        <rFont val="Arial"/>
        <family val="2"/>
      </rPr>
      <t xml:space="preserve"> La retribuzione lorda comprende:</t>
    </r>
  </si>
  <si>
    <t xml:space="preserve"> - Salario, indennità, onorari, page, mance</t>
  </si>
  <si>
    <r>
      <t xml:space="preserve"> </t>
    </r>
    <r>
      <rPr>
        <sz val="9"/>
        <rFont val="Arial"/>
        <family val="2"/>
      </rPr>
      <t xml:space="preserve">  (prima delle deduzioni di eventuali commissioni all'intermediario)</t>
    </r>
  </si>
  <si>
    <t xml:space="preserve"> - tutte le indennità supplementari</t>
  </si>
  <si>
    <t xml:space="preserve"> - le prestazioni in natura (alloggio, vitto, ecc.)</t>
  </si>
  <si>
    <t xml:space="preserve"> - entrate accessorie (spese di viaggio, spese professionali, ecc.)</t>
  </si>
  <si>
    <r>
      <t>3</t>
    </r>
    <r>
      <rPr>
        <sz val="10"/>
        <rFont val="Arial"/>
        <family val="2"/>
      </rPr>
      <t xml:space="preserve"> le spese di conseguimento effetive più elevate devono essere documentate</t>
    </r>
  </si>
  <si>
    <t xml:space="preserve">       Deduzione 2% di provvigione</t>
  </si>
  <si>
    <r>
      <t xml:space="preserve">4 </t>
    </r>
    <r>
      <rPr>
        <sz val="10"/>
        <rFont val="Arial"/>
        <family val="2"/>
      </rPr>
      <t>Aliquota d'imposta per retribuzioni giornaliere (da/fino)</t>
    </r>
  </si>
  <si>
    <t>Ulteriori informazioni sono riportati nella promemoria nel modulo 120</t>
  </si>
  <si>
    <t>Effettuare il versamento, solo dopo la ricevuta della fattura.</t>
  </si>
  <si>
    <t>E-mail</t>
  </si>
  <si>
    <t>Ditta/ Nome</t>
  </si>
  <si>
    <t>Nome e cognome dell'artista, dello sportivo, del conferenziere, risp. nome d'arte del gruppo artistico</t>
  </si>
  <si>
    <r>
      <t>Deduzione del 20 % per spese di conseguimento</t>
    </r>
    <r>
      <rPr>
        <vertAlign val="superscript"/>
        <sz val="8"/>
        <rFont val="Arial"/>
        <family val="2"/>
      </rPr>
      <t xml:space="preserve">3                         </t>
    </r>
    <r>
      <rPr>
        <sz val="8"/>
        <rFont val="Arial"/>
        <family val="2"/>
      </rPr>
      <t xml:space="preserve"> 
CHF</t>
    </r>
  </si>
  <si>
    <t>Timbro e firma</t>
  </si>
  <si>
    <t xml:space="preserve">                       </t>
  </si>
  <si>
    <t>Administraziun da taglia dal chantun Grischun</t>
  </si>
  <si>
    <t>e piu</t>
  </si>
  <si>
    <t>Questo conteggio è da inoltrare entro 10 giorni dalla comparsa.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</si>
</sst>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  <numFmt numFmtId="165" formatCode="dd/mm/yyyy;@"/>
    <numFmt numFmtId="166" formatCode="0.0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/>
      <protection hidden="1"/>
    </xf>
    <xf numFmtId="49" fontId="2" fillId="33" borderId="0" xfId="0" applyNumberFormat="1" applyFont="1" applyFill="1" applyAlignment="1" applyProtection="1">
      <alignment/>
      <protection locked="0"/>
    </xf>
    <xf numFmtId="0" fontId="4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32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33" borderId="0" xfId="0" applyNumberFormat="1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49" fontId="2" fillId="33" borderId="0" xfId="0" applyNumberFormat="1" applyFont="1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0" fontId="0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/>
      <protection hidden="1"/>
    </xf>
    <xf numFmtId="0" fontId="11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0" fillId="33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 horizontal="left"/>
    </xf>
    <xf numFmtId="0" fontId="2" fillId="33" borderId="0" xfId="0" applyFont="1" applyFill="1" applyAlignment="1" applyProtection="1">
      <alignment/>
      <protection hidden="1"/>
    </xf>
    <xf numFmtId="49" fontId="2" fillId="33" borderId="0" xfId="0" applyNumberFormat="1" applyFont="1" applyFill="1" applyAlignment="1" applyProtection="1">
      <alignment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164" fontId="0" fillId="33" borderId="0" xfId="0" applyNumberFormat="1" applyFont="1" applyFill="1" applyAlignment="1" applyProtection="1">
      <alignment/>
      <protection hidden="1"/>
    </xf>
    <xf numFmtId="164" fontId="0" fillId="33" borderId="0" xfId="0" applyNumberFormat="1" applyFill="1" applyAlignment="1" applyProtection="1">
      <alignment/>
      <protection hidden="1"/>
    </xf>
    <xf numFmtId="3" fontId="0" fillId="33" borderId="0" xfId="0" applyNumberFormat="1" applyFont="1" applyFill="1" applyAlignment="1" applyProtection="1">
      <alignment horizontal="right"/>
      <protection hidden="1"/>
    </xf>
    <xf numFmtId="3" fontId="0" fillId="33" borderId="0" xfId="0" applyNumberFormat="1" applyFill="1" applyAlignment="1" applyProtection="1">
      <alignment horizontal="right"/>
      <protection hidden="1"/>
    </xf>
    <xf numFmtId="3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65" fontId="2" fillId="33" borderId="0" xfId="0" applyNumberFormat="1" applyFont="1" applyFill="1" applyAlignment="1" applyProtection="1">
      <alignment horizontal="left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vertical="center"/>
      <protection locked="0"/>
    </xf>
    <xf numFmtId="166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3</xdr:col>
      <xdr:colOff>400050</xdr:colOff>
      <xdr:row>7</xdr:row>
      <xdr:rowOff>0</xdr:rowOff>
    </xdr:to>
    <xdr:sp>
      <xdr:nvSpPr>
        <xdr:cNvPr id="1" name="Gerade Verbindung 5"/>
        <xdr:cNvSpPr>
          <a:spLocks/>
        </xdr:cNvSpPr>
      </xdr:nvSpPr>
      <xdr:spPr>
        <a:xfrm>
          <a:off x="2266950" y="1704975"/>
          <a:ext cx="1981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0</xdr:rowOff>
    </xdr:from>
    <xdr:to>
      <xdr:col>3</xdr:col>
      <xdr:colOff>409575</xdr:colOff>
      <xdr:row>8</xdr:row>
      <xdr:rowOff>0</xdr:rowOff>
    </xdr:to>
    <xdr:sp>
      <xdr:nvSpPr>
        <xdr:cNvPr id="2" name="Gerade Verbindung 6"/>
        <xdr:cNvSpPr>
          <a:spLocks/>
        </xdr:cNvSpPr>
      </xdr:nvSpPr>
      <xdr:spPr>
        <a:xfrm>
          <a:off x="2276475" y="1971675"/>
          <a:ext cx="1981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9</xdr:col>
      <xdr:colOff>0</xdr:colOff>
      <xdr:row>6</xdr:row>
      <xdr:rowOff>9525</xdr:rowOff>
    </xdr:to>
    <xdr:sp>
      <xdr:nvSpPr>
        <xdr:cNvPr id="3" name="Gerade Verbindung 8"/>
        <xdr:cNvSpPr>
          <a:spLocks/>
        </xdr:cNvSpPr>
      </xdr:nvSpPr>
      <xdr:spPr>
        <a:xfrm flipV="1">
          <a:off x="6686550" y="1466850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2209800</xdr:colOff>
      <xdr:row>0</xdr:row>
      <xdr:rowOff>0</xdr:rowOff>
    </xdr:from>
    <xdr:ext cx="5067300" cy="466725"/>
    <xdr:sp>
      <xdr:nvSpPr>
        <xdr:cNvPr id="4" name="Rechteck 11"/>
        <xdr:cNvSpPr>
          <a:spLocks/>
        </xdr:cNvSpPr>
      </xdr:nvSpPr>
      <xdr:spPr>
        <a:xfrm>
          <a:off x="2209800" y="0"/>
          <a:ext cx="5067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476250</xdr:colOff>
      <xdr:row>0</xdr:row>
      <xdr:rowOff>95250</xdr:rowOff>
    </xdr:from>
    <xdr:ext cx="7800975" cy="638175"/>
    <xdr:sp>
      <xdr:nvSpPr>
        <xdr:cNvPr id="5" name="Rechteck 12"/>
        <xdr:cNvSpPr>
          <a:spLocks/>
        </xdr:cNvSpPr>
      </xdr:nvSpPr>
      <xdr:spPr>
        <a:xfrm>
          <a:off x="4905375" y="95250"/>
          <a:ext cx="7800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Conteggio dell'imposta alla fonte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per gli artisti, sportivi</a:t>
          </a:r>
          <a:r>
            <a:rPr lang="en-US" cap="none" sz="1400" b="1" i="0" u="none" baseline="0">
              <a:solidFill>
                <a:srgbClr val="000000"/>
              </a:solidFill>
            </a:rPr>
            <a:t> e conferenzieri</a:t>
          </a: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3</xdr:col>
      <xdr:colOff>476250</xdr:colOff>
      <xdr:row>8</xdr:row>
      <xdr:rowOff>0</xdr:rowOff>
    </xdr:to>
    <xdr:sp>
      <xdr:nvSpPr>
        <xdr:cNvPr id="6" name="Gerade Verbindung 30"/>
        <xdr:cNvSpPr>
          <a:spLocks/>
        </xdr:cNvSpPr>
      </xdr:nvSpPr>
      <xdr:spPr>
        <a:xfrm>
          <a:off x="2257425" y="19716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476250</xdr:colOff>
      <xdr:row>7</xdr:row>
      <xdr:rowOff>0</xdr:rowOff>
    </xdr:to>
    <xdr:sp>
      <xdr:nvSpPr>
        <xdr:cNvPr id="7" name="Gerade Verbindung 32"/>
        <xdr:cNvSpPr>
          <a:spLocks/>
        </xdr:cNvSpPr>
      </xdr:nvSpPr>
      <xdr:spPr>
        <a:xfrm>
          <a:off x="2257425" y="1704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8" name="Gerade Verbindung 34"/>
        <xdr:cNvSpPr>
          <a:spLocks/>
        </xdr:cNvSpPr>
      </xdr:nvSpPr>
      <xdr:spPr>
        <a:xfrm>
          <a:off x="2257425" y="1466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685800</xdr:colOff>
      <xdr:row>8</xdr:row>
      <xdr:rowOff>9525</xdr:rowOff>
    </xdr:to>
    <xdr:sp>
      <xdr:nvSpPr>
        <xdr:cNvPr id="9" name="Gerade Verbindung 17"/>
        <xdr:cNvSpPr>
          <a:spLocks/>
        </xdr:cNvSpPr>
      </xdr:nvSpPr>
      <xdr:spPr>
        <a:xfrm flipV="1">
          <a:off x="6667500" y="1971675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238125</xdr:rowOff>
    </xdr:from>
    <xdr:to>
      <xdr:col>8</xdr:col>
      <xdr:colOff>95250</xdr:colOff>
      <xdr:row>10</xdr:row>
      <xdr:rowOff>238125</xdr:rowOff>
    </xdr:to>
    <xdr:sp>
      <xdr:nvSpPr>
        <xdr:cNvPr id="10" name="Gerade Verbindung 18"/>
        <xdr:cNvSpPr>
          <a:spLocks/>
        </xdr:cNvSpPr>
      </xdr:nvSpPr>
      <xdr:spPr>
        <a:xfrm>
          <a:off x="6677025" y="2724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28575</xdr:rowOff>
    </xdr:to>
    <xdr:pic>
      <xdr:nvPicPr>
        <xdr:cNvPr id="11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8</xdr:col>
      <xdr:colOff>685800</xdr:colOff>
      <xdr:row>7</xdr:row>
      <xdr:rowOff>9525</xdr:rowOff>
    </xdr:to>
    <xdr:sp>
      <xdr:nvSpPr>
        <xdr:cNvPr id="12" name="Gerade Verbindung 16"/>
        <xdr:cNvSpPr>
          <a:spLocks/>
        </xdr:cNvSpPr>
      </xdr:nvSpPr>
      <xdr:spPr>
        <a:xfrm flipV="1">
          <a:off x="6667500" y="1704975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476250</xdr:colOff>
      <xdr:row>9</xdr:row>
      <xdr:rowOff>0</xdr:rowOff>
    </xdr:to>
    <xdr:sp>
      <xdr:nvSpPr>
        <xdr:cNvPr id="13" name="Gerade Verbindung 20"/>
        <xdr:cNvSpPr>
          <a:spLocks/>
        </xdr:cNvSpPr>
      </xdr:nvSpPr>
      <xdr:spPr>
        <a:xfrm>
          <a:off x="2257425" y="2228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247650</xdr:rowOff>
    </xdr:from>
    <xdr:to>
      <xdr:col>3</xdr:col>
      <xdr:colOff>495300</xdr:colOff>
      <xdr:row>9</xdr:row>
      <xdr:rowOff>247650</xdr:rowOff>
    </xdr:to>
    <xdr:sp>
      <xdr:nvSpPr>
        <xdr:cNvPr id="14" name="Gerade Verbindung 22"/>
        <xdr:cNvSpPr>
          <a:spLocks/>
        </xdr:cNvSpPr>
      </xdr:nvSpPr>
      <xdr:spPr>
        <a:xfrm>
          <a:off x="2276475" y="2476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1304925</xdr:colOff>
      <xdr:row>9</xdr:row>
      <xdr:rowOff>247650</xdr:rowOff>
    </xdr:from>
    <xdr:to>
      <xdr:col>8</xdr:col>
      <xdr:colOff>85725</xdr:colOff>
      <xdr:row>9</xdr:row>
      <xdr:rowOff>247650</xdr:rowOff>
    </xdr:to>
    <xdr:sp>
      <xdr:nvSpPr>
        <xdr:cNvPr id="15" name="Gerade Verbindung 23"/>
        <xdr:cNvSpPr>
          <a:spLocks/>
        </xdr:cNvSpPr>
      </xdr:nvSpPr>
      <xdr:spPr>
        <a:xfrm>
          <a:off x="6648450" y="24765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">
      <selection activeCell="K13" sqref="K13"/>
    </sheetView>
  </sheetViews>
  <sheetFormatPr defaultColWidth="11.421875" defaultRowHeight="12.75"/>
  <cols>
    <col min="1" max="1" width="33.8515625" style="0" customWidth="1"/>
    <col min="2" max="2" width="7.8515625" style="0" customWidth="1"/>
    <col min="3" max="3" width="16.00390625" style="0" customWidth="1"/>
    <col min="4" max="4" width="8.7109375" style="0" customWidth="1"/>
    <col min="5" max="5" width="13.7109375" style="0" customWidth="1"/>
    <col min="6" max="6" width="19.8515625" style="0" customWidth="1"/>
    <col min="7" max="7" width="12.57421875" style="0" customWidth="1"/>
    <col min="8" max="8" width="12.8515625" style="0" customWidth="1"/>
    <col min="9" max="9" width="10.57421875" style="0" customWidth="1"/>
    <col min="10" max="10" width="12.140625" style="0" customWidth="1"/>
    <col min="11" max="16384" width="11.421875" style="4" customWidth="1"/>
  </cols>
  <sheetData>
    <row r="1" spans="1:12" s="11" customFormat="1" ht="20.25">
      <c r="A1" s="28" t="s">
        <v>1</v>
      </c>
      <c r="B1" s="14"/>
      <c r="C1" s="15"/>
      <c r="D1" s="14"/>
      <c r="E1" s="14"/>
      <c r="F1" s="14"/>
      <c r="G1" s="14"/>
      <c r="H1" s="16"/>
      <c r="I1" s="16"/>
      <c r="J1" s="16"/>
      <c r="K1" s="12"/>
      <c r="L1" s="12"/>
    </row>
    <row r="2" spans="1:12" s="11" customFormat="1" ht="15">
      <c r="A2" s="28" t="s">
        <v>41</v>
      </c>
      <c r="C2" s="10"/>
      <c r="H2" s="12"/>
      <c r="I2" s="13"/>
      <c r="J2" s="12"/>
      <c r="K2" s="12"/>
      <c r="L2" s="12"/>
    </row>
    <row r="3" spans="1:11" s="11" customFormat="1" ht="14.25">
      <c r="A3" s="28" t="s">
        <v>2</v>
      </c>
      <c r="H3" s="12"/>
      <c r="I3" s="12"/>
      <c r="K3" s="12"/>
    </row>
    <row r="4" spans="1:10" s="3" customFormat="1" ht="21" customHeight="1">
      <c r="A4" s="29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s="3" customFormat="1" ht="21" customHeight="1">
      <c r="A5" s="29" t="s">
        <v>4</v>
      </c>
      <c r="B5" s="2"/>
      <c r="C5" s="2"/>
      <c r="D5" s="2"/>
      <c r="E5" s="2"/>
      <c r="F5" s="2"/>
      <c r="G5" s="2"/>
      <c r="H5" s="2"/>
      <c r="I5" s="2"/>
      <c r="J5" s="2"/>
    </row>
    <row r="6" spans="1:10" s="22" customFormat="1" ht="24" customHeight="1">
      <c r="A6" s="30" t="s">
        <v>36</v>
      </c>
      <c r="B6" s="57" t="s">
        <v>0</v>
      </c>
      <c r="C6" s="57"/>
      <c r="D6" s="57"/>
      <c r="E6" s="20"/>
      <c r="F6" s="19" t="s">
        <v>6</v>
      </c>
      <c r="G6" s="37"/>
      <c r="H6" s="52"/>
      <c r="I6" s="52"/>
      <c r="J6" s="20"/>
    </row>
    <row r="7" spans="1:10" s="22" customFormat="1" ht="18.75" customHeight="1">
      <c r="A7" s="30" t="s">
        <v>5</v>
      </c>
      <c r="B7" s="59"/>
      <c r="C7" s="59"/>
      <c r="D7" s="59"/>
      <c r="E7" s="20"/>
      <c r="F7" s="21" t="s">
        <v>7</v>
      </c>
      <c r="G7" s="56"/>
      <c r="H7" s="52"/>
      <c r="I7" s="52"/>
      <c r="J7" s="20"/>
    </row>
    <row r="8" spans="1:10" s="22" customFormat="1" ht="21" customHeight="1">
      <c r="A8" s="18"/>
      <c r="B8" s="57" t="s">
        <v>0</v>
      </c>
      <c r="C8" s="57"/>
      <c r="D8" s="57"/>
      <c r="E8" s="20"/>
      <c r="F8" s="22" t="s">
        <v>35</v>
      </c>
      <c r="G8" s="58"/>
      <c r="H8" s="58"/>
      <c r="I8" s="58"/>
      <c r="J8" s="20"/>
    </row>
    <row r="9" spans="1:10" s="22" customFormat="1" ht="20.25" customHeight="1">
      <c r="A9" s="19"/>
      <c r="B9" s="57"/>
      <c r="C9" s="57"/>
      <c r="D9" s="57"/>
      <c r="E9" s="20"/>
      <c r="F9" s="36" t="s">
        <v>8</v>
      </c>
      <c r="G9" s="9"/>
      <c r="H9" s="23"/>
      <c r="I9" s="23"/>
      <c r="J9" s="20"/>
    </row>
    <row r="10" spans="1:10" s="22" customFormat="1" ht="20.25" customHeight="1">
      <c r="A10" s="19"/>
      <c r="B10" s="57"/>
      <c r="C10" s="57"/>
      <c r="D10" s="57"/>
      <c r="E10" s="20"/>
      <c r="F10" s="48" t="s">
        <v>9</v>
      </c>
      <c r="G10" s="37"/>
      <c r="H10" s="23"/>
      <c r="I10" s="23"/>
      <c r="J10" s="20"/>
    </row>
    <row r="11" spans="1:10" s="22" customFormat="1" ht="20.25" customHeight="1">
      <c r="A11" s="19"/>
      <c r="B11" s="18"/>
      <c r="C11" s="18"/>
      <c r="D11" s="20"/>
      <c r="E11" s="20"/>
      <c r="F11" s="53" t="s">
        <v>10</v>
      </c>
      <c r="G11" s="48" t="s">
        <v>40</v>
      </c>
      <c r="H11" s="48"/>
      <c r="I11" s="23"/>
      <c r="J11" s="20"/>
    </row>
    <row r="12" spans="1:10" s="22" customFormat="1" ht="6.75" customHeight="1">
      <c r="A12" s="19"/>
      <c r="B12" s="18"/>
      <c r="C12" s="18"/>
      <c r="D12" s="21"/>
      <c r="E12" s="21"/>
      <c r="F12" s="21"/>
      <c r="G12" s="21"/>
      <c r="H12" s="21"/>
      <c r="I12" s="21"/>
      <c r="J12" s="21"/>
    </row>
    <row r="13" spans="1:10" s="32" customFormat="1" ht="48.75" customHeight="1">
      <c r="A13" s="31" t="s">
        <v>37</v>
      </c>
      <c r="B13" s="31" t="s">
        <v>16</v>
      </c>
      <c r="C13" s="31" t="s">
        <v>17</v>
      </c>
      <c r="D13" s="31" t="s">
        <v>11</v>
      </c>
      <c r="E13" s="31" t="s">
        <v>18</v>
      </c>
      <c r="F13" s="31" t="s">
        <v>38</v>
      </c>
      <c r="G13" s="31" t="s">
        <v>19</v>
      </c>
      <c r="H13" s="31" t="s">
        <v>21</v>
      </c>
      <c r="I13" s="31" t="s">
        <v>22</v>
      </c>
      <c r="J13" s="31" t="s">
        <v>20</v>
      </c>
    </row>
    <row r="14" spans="1:10" s="5" customFormat="1" ht="33" customHeight="1">
      <c r="A14" s="38"/>
      <c r="B14" s="39"/>
      <c r="C14" s="38"/>
      <c r="D14" s="39"/>
      <c r="E14" s="40"/>
      <c r="F14" s="54">
        <f>SUM(E14)*20%</f>
        <v>0</v>
      </c>
      <c r="G14" s="41">
        <f>SUM(E14)-F14</f>
        <v>0</v>
      </c>
      <c r="H14" s="41">
        <f>IF(OR(B14="",D14=""),0,G14/D14/B14)</f>
        <v>0</v>
      </c>
      <c r="I14" s="55">
        <f>IF(H14=0,0,IF(H14&lt;=$F$23,$D$23,IF(AND(H14&gt;=$E$24,H14&lt;=$F$24),$D$24,IF(AND(H14&gt;=$E$25,H14&lt;=$F$25),$D$25,IF(H14&gt;=$E$26,$D$26,0))))*100)</f>
        <v>0</v>
      </c>
      <c r="J14" s="49">
        <f>ROUND(2*(G14*I14/100),1)/2</f>
        <v>0</v>
      </c>
    </row>
    <row r="15" spans="1:10" s="5" customFormat="1" ht="33" customHeight="1">
      <c r="A15" s="38"/>
      <c r="B15" s="39"/>
      <c r="C15" s="38"/>
      <c r="D15" s="39"/>
      <c r="E15" s="40"/>
      <c r="F15" s="54">
        <f>SUM(E15)*20%</f>
        <v>0</v>
      </c>
      <c r="G15" s="41">
        <f>SUM(E15)-F15</f>
        <v>0</v>
      </c>
      <c r="H15" s="41">
        <f>IF(OR(B15="",D15=""),0,G15/D15/B15)</f>
        <v>0</v>
      </c>
      <c r="I15" s="55">
        <f>IF(H15=0,0,IF(H15&lt;=$F$23,$D$23,IF(AND(H15&gt;=$E$24,H15&lt;=$F$24),$D$24,IF(AND(H15&gt;=$E$25,H15&lt;=$F$25),$D$25,IF(H15&gt;=$E$26,$D$26,0))))*100)</f>
        <v>0</v>
      </c>
      <c r="J15" s="49">
        <f>ROUND(2*(G15*I15/100),1)/2</f>
        <v>0</v>
      </c>
    </row>
    <row r="16" spans="1:10" s="5" customFormat="1" ht="33" customHeight="1">
      <c r="A16" s="38"/>
      <c r="B16" s="39"/>
      <c r="C16" s="38"/>
      <c r="D16" s="39"/>
      <c r="E16" s="40"/>
      <c r="F16" s="54">
        <f>SUM(E16)*20%</f>
        <v>0</v>
      </c>
      <c r="G16" s="41">
        <f>SUM(E16)-F16</f>
        <v>0</v>
      </c>
      <c r="H16" s="41">
        <f>IF(OR(B16="",D16=""),0,G16/D16/B16)</f>
        <v>0</v>
      </c>
      <c r="I16" s="55">
        <f>IF(H16=0,0,IF(H16&lt;=$F$23,$D$23,IF(AND(H16&gt;=$E$24,H16&lt;=$F$24),$D$24,IF(AND(H16&gt;=$E$25,H16&lt;=$F$25),$D$25,IF(H16&gt;=$E$26,$D$26,0))))*100)</f>
        <v>0</v>
      </c>
      <c r="J16" s="49">
        <f>ROUND(2*(G16*I16/100),1)/2</f>
        <v>0</v>
      </c>
    </row>
    <row r="17" spans="1:10" s="5" customFormat="1" ht="33" customHeight="1">
      <c r="A17" s="38"/>
      <c r="B17" s="39"/>
      <c r="C17" s="38"/>
      <c r="D17" s="39"/>
      <c r="E17" s="40"/>
      <c r="F17" s="54">
        <f>SUM(E17)*20%</f>
        <v>0</v>
      </c>
      <c r="G17" s="41">
        <f>SUM(E17)-F17</f>
        <v>0</v>
      </c>
      <c r="H17" s="41">
        <f>IF(OR(B17="",D17=""),0,G17/D17/B17)</f>
        <v>0</v>
      </c>
      <c r="I17" s="55">
        <f>IF(H17=0,0,IF(H17&lt;=$F$23,$D$23,IF(AND(H17&gt;=$E$24,H17&lt;=$F$24),$D$24,IF(AND(H17&gt;=$E$25,H17&lt;=$F$25),$D$25,IF(H17&gt;=$E$26,$D$26,0))))*100)</f>
        <v>0</v>
      </c>
      <c r="J17" s="49">
        <f>ROUND(2*(G17*I17/100),1)/2</f>
        <v>0</v>
      </c>
    </row>
    <row r="18" spans="1:10" s="5" customFormat="1" ht="33.75" customHeight="1">
      <c r="A18" s="38"/>
      <c r="B18" s="39"/>
      <c r="C18" s="38"/>
      <c r="D18" s="39"/>
      <c r="E18" s="40"/>
      <c r="F18" s="54">
        <f>SUM(E18)*20%</f>
        <v>0</v>
      </c>
      <c r="G18" s="41">
        <f>SUM(E18)-F18</f>
        <v>0</v>
      </c>
      <c r="H18" s="41">
        <f>IF(OR(B18="",D18=""),0,G18/D18/B18)</f>
        <v>0</v>
      </c>
      <c r="I18" s="55">
        <f>IF(H18=0,0,IF(H18&lt;=$F$23,$D$23,IF(AND(H18&gt;=$E$24,H18&lt;=$F$24),$D$24,IF(AND(H18&gt;=$E$25,H18&lt;=$F$25),$D$25,IF(H18&gt;=$E$26,$D$26,0))))*100)</f>
        <v>0</v>
      </c>
      <c r="J18" s="49">
        <f>ROUND(2*(G18*I18/100),1)/2</f>
        <v>0</v>
      </c>
    </row>
    <row r="19" spans="1:10" s="5" customFormat="1" ht="21" customHeight="1">
      <c r="A19" s="6" t="s">
        <v>43</v>
      </c>
      <c r="B19" s="7"/>
      <c r="C19" s="7"/>
      <c r="D19" s="7"/>
      <c r="E19" s="7"/>
      <c r="F19" s="7"/>
      <c r="G19" s="6" t="s">
        <v>15</v>
      </c>
      <c r="H19" s="7"/>
      <c r="I19" s="7"/>
      <c r="J19" s="49">
        <f>IF((J14+J18)="","",SUM(J14:J18))</f>
        <v>0</v>
      </c>
    </row>
    <row r="20" spans="1:10" s="5" customFormat="1" ht="19.5" customHeight="1">
      <c r="A20" s="8" t="s">
        <v>23</v>
      </c>
      <c r="B20" s="7"/>
      <c r="C20" s="7"/>
      <c r="D20" s="7"/>
      <c r="E20" s="7"/>
      <c r="F20" s="7"/>
      <c r="G20" s="26" t="s">
        <v>31</v>
      </c>
      <c r="H20" s="7"/>
      <c r="I20" s="7"/>
      <c r="J20" s="49">
        <f>IF(J19="","",ROUND(2*(-J19*2%),1)/2)</f>
        <v>0</v>
      </c>
    </row>
    <row r="21" spans="1:10" s="5" customFormat="1" ht="19.5" customHeight="1">
      <c r="A21" s="8" t="s">
        <v>24</v>
      </c>
      <c r="B21" s="7"/>
      <c r="C21" s="7"/>
      <c r="D21" s="7"/>
      <c r="E21" s="7"/>
      <c r="F21" s="7"/>
      <c r="G21" s="6" t="s">
        <v>12</v>
      </c>
      <c r="H21" s="7"/>
      <c r="I21" s="7"/>
      <c r="J21" s="50">
        <f>IF(J19="","",SUM(J19:J20))</f>
        <v>0</v>
      </c>
    </row>
    <row r="22" spans="1:10" ht="14.25">
      <c r="A22" s="21" t="s">
        <v>25</v>
      </c>
      <c r="B22" s="2"/>
      <c r="C22" s="2"/>
      <c r="D22" s="8" t="s">
        <v>32</v>
      </c>
      <c r="G22" s="2"/>
      <c r="H22" s="2"/>
      <c r="I22" s="2"/>
      <c r="J22" s="2"/>
    </row>
    <row r="23" spans="1:10" ht="12.75">
      <c r="A23" s="21" t="s">
        <v>26</v>
      </c>
      <c r="B23" s="2"/>
      <c r="D23" s="42">
        <v>0.128</v>
      </c>
      <c r="E23" s="44">
        <v>0</v>
      </c>
      <c r="F23" s="46">
        <v>200</v>
      </c>
      <c r="G23" s="2"/>
      <c r="H23" s="2"/>
      <c r="I23" s="2"/>
      <c r="J23" s="2"/>
    </row>
    <row r="24" spans="1:10" ht="12.75">
      <c r="A24" s="21" t="s">
        <v>27</v>
      </c>
      <c r="B24" s="2"/>
      <c r="C24" s="1"/>
      <c r="D24" s="43">
        <v>0.144</v>
      </c>
      <c r="E24" s="45">
        <v>201</v>
      </c>
      <c r="F24" s="46">
        <v>1000</v>
      </c>
      <c r="G24" s="2"/>
      <c r="H24" s="2"/>
      <c r="I24" s="2"/>
      <c r="J24" s="2"/>
    </row>
    <row r="25" spans="1:10" ht="12.75">
      <c r="A25" s="21" t="s">
        <v>28</v>
      </c>
      <c r="B25" s="2"/>
      <c r="C25" s="1"/>
      <c r="D25" s="43">
        <v>0.17</v>
      </c>
      <c r="E25" s="45">
        <v>1001</v>
      </c>
      <c r="F25" s="46">
        <v>3000</v>
      </c>
      <c r="G25" s="4"/>
      <c r="H25" s="4"/>
      <c r="I25" s="4"/>
      <c r="J25" s="4"/>
    </row>
    <row r="26" spans="1:10" ht="12.75">
      <c r="A26" s="21" t="s">
        <v>29</v>
      </c>
      <c r="B26" s="2"/>
      <c r="C26" s="1"/>
      <c r="D26" s="43">
        <v>0.19</v>
      </c>
      <c r="E26" s="45">
        <v>3001</v>
      </c>
      <c r="F26" s="47" t="s">
        <v>42</v>
      </c>
      <c r="G26" s="2"/>
      <c r="H26" s="2"/>
      <c r="I26" s="2"/>
      <c r="J26" s="2"/>
    </row>
    <row r="27" spans="1:10" ht="17.25" customHeight="1">
      <c r="A27" s="8" t="s">
        <v>30</v>
      </c>
      <c r="B27" s="2"/>
      <c r="D27" s="4"/>
      <c r="E27" s="4"/>
      <c r="F27" s="4"/>
      <c r="G27" s="2"/>
      <c r="H27" s="2"/>
      <c r="I27" s="2"/>
      <c r="J27" s="2"/>
    </row>
    <row r="28" spans="1:10" ht="12.75">
      <c r="A28" s="4"/>
      <c r="B28" s="2"/>
      <c r="C28" s="2"/>
      <c r="D28" s="2"/>
      <c r="E28" s="2"/>
      <c r="F28" s="2"/>
      <c r="G28" s="2"/>
      <c r="H28" s="2"/>
      <c r="I28" s="2"/>
      <c r="J28" s="2"/>
    </row>
    <row r="29" spans="1:10" ht="30.75" customHeight="1">
      <c r="A29" s="27" t="s">
        <v>33</v>
      </c>
      <c r="B29" s="2"/>
      <c r="C29" s="2"/>
      <c r="D29" s="4"/>
      <c r="E29" s="4"/>
      <c r="F29" s="4"/>
      <c r="G29" s="4"/>
      <c r="H29" s="4"/>
      <c r="I29" s="4"/>
      <c r="J29" s="4"/>
    </row>
    <row r="30" spans="1:10" ht="15">
      <c r="A30" s="33" t="s">
        <v>34</v>
      </c>
      <c r="B30" s="2"/>
      <c r="C30" s="2"/>
      <c r="D30" s="34"/>
      <c r="E30" s="34" t="s">
        <v>14</v>
      </c>
      <c r="F30" s="51"/>
      <c r="G30" s="35" t="s">
        <v>39</v>
      </c>
      <c r="H30" s="25"/>
      <c r="I30" s="24"/>
      <c r="J30" s="24"/>
    </row>
    <row r="31" ht="12.75">
      <c r="A31" s="17" t="s">
        <v>13</v>
      </c>
    </row>
  </sheetData>
  <sheetProtection sheet="1" objects="1" scenarios="1"/>
  <mergeCells count="6">
    <mergeCell ref="B10:D10"/>
    <mergeCell ref="G8:I8"/>
    <mergeCell ref="B6:D6"/>
    <mergeCell ref="B7:D7"/>
    <mergeCell ref="B8:D8"/>
    <mergeCell ref="B9:D9"/>
  </mergeCells>
  <printOptions horizontalCentered="1"/>
  <pageMargins left="0.1968503937007874" right="0.31496062992125984" top="0" bottom="0.2755905511811024" header="0.5118110236220472" footer="0.3937007874015748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Kant. Verwaltung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Reber Beat</dc:creator>
  <cp:keywords/>
  <dc:description/>
  <cp:lastModifiedBy>Valer Patrick</cp:lastModifiedBy>
  <cp:lastPrinted>2013-12-13T07:17:17Z</cp:lastPrinted>
  <dcterms:created xsi:type="dcterms:W3CDTF">2003-10-09T11:57:15Z</dcterms:created>
  <dcterms:modified xsi:type="dcterms:W3CDTF">2014-12-18T15:55:17Z</dcterms:modified>
  <cp:category>C1#Abrechnungs- / Antrags- und Anmeldeformulare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2500</vt:lpwstr>
  </property>
  <property fmtid="{D5CDD505-2E9C-101B-9397-08002B2CF9AE}" pid="4" name="For">
    <vt:lpwstr/>
  </property>
  <property fmtid="{D5CDD505-2E9C-101B-9397-08002B2CF9AE}" pid="5" name="Tito">
    <vt:lpwstr>Conteggio dell’imposta alla fonte per artisti, atleti e relatori</vt:lpwstr>
  </property>
  <property fmtid="{D5CDD505-2E9C-101B-9397-08002B2CF9AE}" pid="6" name="Modu">
    <vt:lpwstr>121</vt:lpwstr>
  </property>
  <property fmtid="{D5CDD505-2E9C-101B-9397-08002B2CF9AE}" pid="7" name="UserFiel">
    <vt:lpwstr/>
  </property>
  <property fmtid="{D5CDD505-2E9C-101B-9397-08002B2CF9AE}" pid="8" name="Langua">
    <vt:lpwstr>IT</vt:lpwstr>
  </property>
  <property fmtid="{D5CDD505-2E9C-101B-9397-08002B2CF9AE}" pid="9" name="Kategor">
    <vt:lpwstr>C1#Abrechnungs- / Antrags- und Anmeldeformulare</vt:lpwstr>
  </property>
  <property fmtid="{D5CDD505-2E9C-101B-9397-08002B2CF9AE}" pid="10" name="Benutzerfeld">
    <vt:lpwstr/>
  </property>
  <property fmtid="{D5CDD505-2E9C-101B-9397-08002B2CF9AE}" pid="11" name="Sprac">
    <vt:lpwstr>IT</vt:lpwstr>
  </property>
  <property fmtid="{D5CDD505-2E9C-101B-9397-08002B2CF9AE}" pid="12" name="Benutzerdefinierte ID-Numm">
    <vt:lpwstr>2500</vt:lpwstr>
  </property>
  <property fmtid="{D5CDD505-2E9C-101B-9397-08002B2CF9AE}" pid="13" name="Benutzerfeld">
    <vt:lpwstr/>
  </property>
  <property fmtid="{D5CDD505-2E9C-101B-9397-08002B2CF9AE}" pid="14" name="Benutzerfeld">
    <vt:lpwstr/>
  </property>
  <property fmtid="{D5CDD505-2E9C-101B-9397-08002B2CF9AE}" pid="15" name="Kommenta">
    <vt:lpwstr/>
  </property>
  <property fmtid="{D5CDD505-2E9C-101B-9397-08002B2CF9AE}" pid="16" name="Schlüsselwört">
    <vt:lpwstr/>
  </property>
</Properties>
</file>