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blage\16_Spitex\03_Betriebsbeiträge\2025\Formulare\Gesuche 2025\"/>
    </mc:Choice>
  </mc:AlternateContent>
  <bookViews>
    <workbookView xWindow="40020" yWindow="465" windowWidth="9645" windowHeight="11700"/>
  </bookViews>
  <sheets>
    <sheet name="1. Quartal" sheetId="1" r:id="rId1"/>
    <sheet name="2. Quartal" sheetId="9" r:id="rId2"/>
    <sheet name="3. Quartal" sheetId="10" r:id="rId3"/>
    <sheet name="4. Quartal" sheetId="11" r:id="rId4"/>
    <sheet name="Zusammenfassung" sheetId="8" r:id="rId5"/>
    <sheet name="Zusammenfassung 2" sheetId="12" r:id="rId6"/>
  </sheets>
  <definedNames>
    <definedName name="_xlnm.Print_Area" localSheetId="0">'1. Quartal'!$A$1:$AB$18</definedName>
    <definedName name="_xlnm.Print_Area" localSheetId="1">'2. Quartal'!$A$1:$AB$18</definedName>
    <definedName name="_xlnm.Print_Area" localSheetId="2">'3. Quartal'!$A$1:$AB$18</definedName>
    <definedName name="_xlnm.Print_Area" localSheetId="3">'4. Quartal'!$A$1:$AB$18</definedName>
    <definedName name="_xlnm.Print_Area" localSheetId="4">Zusammenfassung!$A$1:$AB$21</definedName>
    <definedName name="_xlnm.Print_Area" localSheetId="5">'Zusammenfassung 2'!$A$1:$AB$19</definedName>
    <definedName name="_xlnm.Print_Titles" localSheetId="4">Zusammenfassung!$1:$3</definedName>
  </definedNames>
  <calcPr calcId="162913" iterate="1"/>
</workbook>
</file>

<file path=xl/calcChain.xml><?xml version="1.0" encoding="utf-8"?>
<calcChain xmlns="http://schemas.openxmlformats.org/spreadsheetml/2006/main">
  <c r="F6" i="12" l="1"/>
  <c r="S5" i="12"/>
  <c r="F5" i="12"/>
  <c r="W4" i="12"/>
  <c r="S4" i="12"/>
  <c r="F4" i="12"/>
  <c r="U3" i="12"/>
  <c r="F3" i="12"/>
  <c r="F6" i="8"/>
  <c r="S5" i="8"/>
  <c r="F5" i="8"/>
  <c r="W4" i="8"/>
  <c r="S4" i="8"/>
  <c r="F4" i="8"/>
  <c r="U3" i="8"/>
  <c r="F3" i="8"/>
  <c r="F6" i="11"/>
  <c r="S5" i="11"/>
  <c r="F5" i="11"/>
  <c r="W4" i="11"/>
  <c r="S4" i="11"/>
  <c r="F4" i="11"/>
  <c r="U3" i="11"/>
  <c r="F3" i="11"/>
  <c r="F6" i="10"/>
  <c r="S5" i="10"/>
  <c r="F5" i="10"/>
  <c r="W4" i="10"/>
  <c r="S4" i="10"/>
  <c r="F4" i="10"/>
  <c r="U3" i="10"/>
  <c r="F3" i="10"/>
  <c r="S4" i="9"/>
  <c r="S5" i="9"/>
  <c r="F6" i="9"/>
  <c r="F5" i="9"/>
  <c r="F4" i="9"/>
  <c r="W4" i="9"/>
  <c r="U3" i="9"/>
  <c r="F3" i="9"/>
  <c r="Y18" i="8" l="1"/>
  <c r="R15" i="1" l="1"/>
  <c r="O15" i="1"/>
  <c r="R14" i="1"/>
  <c r="O14" i="1"/>
  <c r="R13" i="1"/>
  <c r="O13" i="1"/>
  <c r="C15" i="9" l="1"/>
  <c r="G16" i="12"/>
  <c r="G14" i="12"/>
  <c r="G13" i="12"/>
  <c r="G12" i="12"/>
  <c r="C16" i="12"/>
  <c r="C14" i="12"/>
  <c r="C13" i="12"/>
  <c r="C12" i="12"/>
  <c r="R16" i="12"/>
  <c r="O16" i="12"/>
  <c r="R15" i="12"/>
  <c r="O15" i="12"/>
  <c r="R14" i="12"/>
  <c r="O14" i="12"/>
  <c r="R13" i="12"/>
  <c r="O13" i="12"/>
  <c r="R12" i="12"/>
  <c r="O12" i="12"/>
  <c r="Y1" i="12"/>
  <c r="A8" i="12" s="1"/>
  <c r="K16" i="10"/>
  <c r="Q15" i="8" s="1"/>
  <c r="K14" i="10"/>
  <c r="K13" i="10"/>
  <c r="K12" i="10"/>
  <c r="K16" i="11"/>
  <c r="U16" i="11" s="1"/>
  <c r="U15" i="8"/>
  <c r="K14" i="11"/>
  <c r="K13" i="11"/>
  <c r="K12" i="11"/>
  <c r="K16" i="9"/>
  <c r="M15" i="8" s="1"/>
  <c r="K14" i="9"/>
  <c r="K13" i="9"/>
  <c r="K12" i="9"/>
  <c r="K14" i="1"/>
  <c r="K13" i="1"/>
  <c r="K12" i="1"/>
  <c r="U14" i="8"/>
  <c r="U13" i="8"/>
  <c r="U12" i="8"/>
  <c r="Q14" i="8"/>
  <c r="Q13" i="8"/>
  <c r="Q12" i="8"/>
  <c r="M14" i="8"/>
  <c r="M13" i="8"/>
  <c r="M12" i="8"/>
  <c r="I14" i="8"/>
  <c r="I13" i="8"/>
  <c r="I12" i="8"/>
  <c r="R16" i="11"/>
  <c r="O16" i="11"/>
  <c r="R15" i="11"/>
  <c r="O15" i="11"/>
  <c r="G15" i="11"/>
  <c r="C15" i="11"/>
  <c r="R14" i="11"/>
  <c r="O14" i="11"/>
  <c r="R13" i="11"/>
  <c r="O13" i="11"/>
  <c r="R12" i="11"/>
  <c r="O12" i="11"/>
  <c r="Y1" i="11"/>
  <c r="A7" i="11" s="1"/>
  <c r="R16" i="10"/>
  <c r="O16" i="10"/>
  <c r="R15" i="10"/>
  <c r="O15" i="10"/>
  <c r="G15" i="10"/>
  <c r="C15" i="10"/>
  <c r="R14" i="10"/>
  <c r="O14" i="10"/>
  <c r="R13" i="10"/>
  <c r="O13" i="10"/>
  <c r="R12" i="10"/>
  <c r="O12" i="10"/>
  <c r="Y1" i="10"/>
  <c r="A8" i="10" s="1"/>
  <c r="Y1" i="9"/>
  <c r="A7" i="9" s="1"/>
  <c r="R16" i="9"/>
  <c r="R15" i="9"/>
  <c r="R14" i="9"/>
  <c r="R13" i="9"/>
  <c r="R12" i="9"/>
  <c r="O16" i="9"/>
  <c r="O15" i="9"/>
  <c r="O14" i="9"/>
  <c r="O13" i="9"/>
  <c r="O12" i="9"/>
  <c r="G15" i="9"/>
  <c r="Y1" i="8"/>
  <c r="K16" i="1"/>
  <c r="U16" i="1" s="1"/>
  <c r="G15" i="1"/>
  <c r="C15" i="1"/>
  <c r="A17" i="1"/>
  <c r="A7" i="1"/>
  <c r="A8" i="1"/>
  <c r="I15" i="8"/>
  <c r="Y16" i="11"/>
  <c r="Y16" i="10"/>
  <c r="Y16" i="12" l="1"/>
  <c r="K15" i="10"/>
  <c r="Y15" i="10" s="1"/>
  <c r="Y17" i="10" s="1"/>
  <c r="Q21" i="8" s="1"/>
  <c r="Y14" i="8"/>
  <c r="K15" i="9"/>
  <c r="U15" i="9" s="1"/>
  <c r="Y16" i="1"/>
  <c r="K12" i="12"/>
  <c r="U11" i="8"/>
  <c r="Y15" i="8"/>
  <c r="K13" i="12"/>
  <c r="K14" i="12"/>
  <c r="G15" i="12"/>
  <c r="Y16" i="9"/>
  <c r="U16" i="9"/>
  <c r="K16" i="12"/>
  <c r="Y13" i="8"/>
  <c r="K15" i="1"/>
  <c r="Y15" i="1" s="1"/>
  <c r="Y17" i="1" s="1"/>
  <c r="I21" i="8" s="1"/>
  <c r="A7" i="10"/>
  <c r="A17" i="10"/>
  <c r="I11" i="8"/>
  <c r="Y12" i="8"/>
  <c r="M11" i="8"/>
  <c r="A17" i="12"/>
  <c r="A17" i="9"/>
  <c r="K15" i="11"/>
  <c r="U15" i="11" s="1"/>
  <c r="U17" i="11" s="1"/>
  <c r="U20" i="8" s="1"/>
  <c r="A17" i="8"/>
  <c r="U15" i="10"/>
  <c r="U16" i="10"/>
  <c r="A8" i="9"/>
  <c r="C15" i="12"/>
  <c r="A17" i="11"/>
  <c r="A8" i="8"/>
  <c r="A8" i="11"/>
  <c r="Q11" i="8"/>
  <c r="Y15" i="9" l="1"/>
  <c r="Y17" i="9" s="1"/>
  <c r="M21" i="8" s="1"/>
  <c r="U16" i="12"/>
  <c r="U17" i="9"/>
  <c r="M20" i="8" s="1"/>
  <c r="U15" i="1"/>
  <c r="U17" i="1" s="1"/>
  <c r="I20" i="8" s="1"/>
  <c r="Y15" i="11"/>
  <c r="K15" i="12"/>
  <c r="Y11" i="8"/>
  <c r="U17" i="10"/>
  <c r="Q20" i="8" s="1"/>
  <c r="Y17" i="11" l="1"/>
  <c r="U21" i="8" s="1"/>
  <c r="Y15" i="12"/>
  <c r="Y17" i="12" s="1"/>
  <c r="Y21" i="8"/>
  <c r="U15" i="12"/>
  <c r="U17" i="12" s="1"/>
  <c r="Y20" i="8"/>
  <c r="U18" i="12" l="1"/>
</calcChain>
</file>

<file path=xl/sharedStrings.xml><?xml version="1.0" encoding="utf-8"?>
<sst xmlns="http://schemas.openxmlformats.org/spreadsheetml/2006/main" count="205" uniqueCount="47">
  <si>
    <t>PLZ</t>
  </si>
  <si>
    <t>Ort</t>
  </si>
  <si>
    <t>Kantonsbeitrag</t>
  </si>
  <si>
    <t>Total</t>
  </si>
  <si>
    <t>CHF</t>
  </si>
  <si>
    <t>Gemeindebeitrag</t>
  </si>
  <si>
    <t>Leistungs-kategorie</t>
  </si>
  <si>
    <t>nicht beitrags-
berechtigt</t>
  </si>
  <si>
    <t>beitrags-
berechtigt</t>
  </si>
  <si>
    <t>pflegeleistungen@san.gr.ch</t>
  </si>
  <si>
    <t>Std./Anz.</t>
  </si>
  <si>
    <t>Kanton</t>
  </si>
  <si>
    <t>Gemeinde</t>
  </si>
  <si>
    <t>Leistungsbeitrag</t>
  </si>
  <si>
    <t>Beitragssatz</t>
  </si>
  <si>
    <t>Leistungseinheiten 1. Quartal</t>
  </si>
  <si>
    <t>Leistungseinheiten 2. Quartal</t>
  </si>
  <si>
    <t>Leistungseinheiten 3. Quartal</t>
  </si>
  <si>
    <t>1. Quartal</t>
  </si>
  <si>
    <t>2. Quartal</t>
  </si>
  <si>
    <t>3. Quartal</t>
  </si>
  <si>
    <t>4. Quartal</t>
  </si>
  <si>
    <t>Fr.</t>
  </si>
  <si>
    <t>Leistungseinheiten 4. Quartal</t>
  </si>
  <si>
    <t xml:space="preserve">  - KLVa</t>
  </si>
  <si>
    <t xml:space="preserve">  - KLVb</t>
  </si>
  <si>
    <t xml:space="preserve">  - KLVc</t>
  </si>
  <si>
    <r>
      <rPr>
        <b/>
        <sz val="10"/>
        <color indexed="8"/>
        <rFont val="Wingdings 3"/>
        <family val="1"/>
        <charset val="2"/>
      </rPr>
      <t>r</t>
    </r>
    <r>
      <rPr>
        <b/>
        <sz val="10"/>
        <color indexed="8"/>
        <rFont val="Arial"/>
        <family val="2"/>
      </rPr>
      <t xml:space="preserve"> Zusammenfassung zu Zusammenfassung 2</t>
    </r>
  </si>
  <si>
    <r>
      <rPr>
        <i/>
        <sz val="10"/>
        <rFont val="Arial"/>
        <family val="2"/>
      </rPr>
      <t xml:space="preserve">TOTAL
</t>
    </r>
    <r>
      <rPr>
        <b/>
        <i/>
        <sz val="10"/>
        <rFont val="Arial"/>
        <family val="2"/>
      </rPr>
      <t>KLV a/b/c</t>
    </r>
  </si>
  <si>
    <r>
      <t xml:space="preserve">TOTAL
</t>
    </r>
    <r>
      <rPr>
        <b/>
        <i/>
        <sz val="10"/>
        <rFont val="Arial"/>
        <family val="2"/>
      </rPr>
      <t>KLV a/b/c</t>
    </r>
  </si>
  <si>
    <t>AÜP</t>
  </si>
  <si>
    <t>Pflegerische Leistungen</t>
  </si>
  <si>
    <t>Akut- und Übergangspflege</t>
  </si>
  <si>
    <t>Leistungseinheiten</t>
  </si>
  <si>
    <t>Name</t>
  </si>
  <si>
    <t>Vorname</t>
  </si>
  <si>
    <t>Telefon</t>
  </si>
  <si>
    <t>Leistungsbeiträge zugelassene Pflegefachpersonen</t>
  </si>
  <si>
    <t>KLVa</t>
  </si>
  <si>
    <t>KLVb</t>
  </si>
  <si>
    <t>KLVc</t>
  </si>
  <si>
    <r>
      <rPr>
        <b/>
        <sz val="10"/>
        <color indexed="8"/>
        <rFont val="Arial"/>
        <family val="2"/>
      </rPr>
      <t>Folgende Beilagen sind einzureichen:</t>
    </r>
    <r>
      <rPr>
        <sz val="10"/>
        <color theme="1"/>
        <rFont val="Arial"/>
        <family val="2"/>
      </rPr>
      <t xml:space="preserve">
KLV a/b/c: Klientenliste
AÜP: Spitalärztliche Verordnung</t>
    </r>
  </si>
  <si>
    <t>Leistungsbeiträge ausbezahlt</t>
  </si>
  <si>
    <t>Strasse Nr.</t>
  </si>
  <si>
    <t>E-Mail</t>
  </si>
  <si>
    <t>IBAN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</si>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</sst>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.00;;"/>
    <numFmt numFmtId="165" formatCode="0.0000"/>
  </numFmts>
  <fonts count="14" x14ac:knownFonts="1"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Wingdings 3"/>
      <family val="1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Protection="1"/>
    <xf numFmtId="0" fontId="0" fillId="0" borderId="0" xfId="0" applyFon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165" fontId="1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164" fontId="9" fillId="3" borderId="1" xfId="0" applyNumberFormat="1" applyFont="1" applyFill="1" applyBorder="1" applyAlignment="1" applyProtection="1">
      <alignment horizontal="right" vertical="center" indent="1"/>
    </xf>
    <xf numFmtId="164" fontId="9" fillId="3" borderId="3" xfId="0" applyNumberFormat="1" applyFont="1" applyFill="1" applyBorder="1" applyAlignment="1" applyProtection="1">
      <alignment horizontal="right" vertical="center" indent="1"/>
    </xf>
    <xf numFmtId="4" fontId="9" fillId="3" borderId="1" xfId="0" applyNumberFormat="1" applyFont="1" applyFill="1" applyBorder="1" applyAlignment="1" applyProtection="1">
      <alignment horizontal="center" vertical="center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164" fontId="0" fillId="3" borderId="1" xfId="0" applyNumberFormat="1" applyFont="1" applyFill="1" applyBorder="1" applyAlignment="1" applyProtection="1">
      <alignment horizontal="right" vertical="center" indent="1"/>
    </xf>
    <xf numFmtId="0" fontId="9" fillId="3" borderId="4" xfId="0" applyFont="1" applyFill="1" applyBorder="1" applyAlignment="1" applyProtection="1">
      <alignment horizontal="left" vertical="center"/>
    </xf>
    <xf numFmtId="0" fontId="9" fillId="3" borderId="5" xfId="0" applyFont="1" applyFill="1" applyBorder="1" applyAlignment="1" applyProtection="1">
      <alignment horizontal="left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left" vertical="center"/>
    </xf>
    <xf numFmtId="0" fontId="1" fillId="0" borderId="11" xfId="2" applyFill="1" applyBorder="1" applyAlignment="1" applyProtection="1">
      <alignment horizontal="left" vertical="center"/>
    </xf>
    <xf numFmtId="0" fontId="1" fillId="0" borderId="12" xfId="2" applyFill="1" applyBorder="1" applyAlignment="1" applyProtection="1">
      <alignment horizontal="left" vertical="center"/>
    </xf>
    <xf numFmtId="0" fontId="9" fillId="3" borderId="2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right" indent="1"/>
    </xf>
    <xf numFmtId="0" fontId="0" fillId="3" borderId="3" xfId="0" applyFill="1" applyBorder="1" applyAlignment="1" applyProtection="1">
      <alignment horizontal="right" indent="1"/>
    </xf>
    <xf numFmtId="0" fontId="11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left" vertical="center" wrapText="1"/>
    </xf>
    <xf numFmtId="0" fontId="12" fillId="3" borderId="8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5" borderId="9" xfId="0" applyFont="1" applyFill="1" applyBorder="1" applyAlignment="1" applyProtection="1">
      <alignment horizontal="center" vertical="center"/>
    </xf>
    <xf numFmtId="0" fontId="13" fillId="5" borderId="5" xfId="0" applyFont="1" applyFill="1" applyBorder="1" applyAlignment="1" applyProtection="1">
      <alignment horizontal="center" vertical="center"/>
    </xf>
    <xf numFmtId="0" fontId="13" fillId="5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left" vertical="center"/>
    </xf>
    <xf numFmtId="0" fontId="9" fillId="3" borderId="8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164" fontId="0" fillId="3" borderId="1" xfId="0" applyNumberFormat="1" applyFont="1" applyFill="1" applyBorder="1" applyAlignment="1" applyProtection="1">
      <alignment horizontal="center" vertical="center"/>
    </xf>
    <xf numFmtId="164" fontId="9" fillId="3" borderId="1" xfId="0" applyNumberFormat="1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" fillId="2" borderId="1" xfId="2" applyNumberFormat="1" applyFill="1" applyBorder="1" applyAlignment="1" applyProtection="1">
      <alignment horizontal="left" vertical="center"/>
      <protection locked="0"/>
    </xf>
    <xf numFmtId="0" fontId="0" fillId="2" borderId="1" xfId="0" applyNumberFormat="1" applyFont="1" applyFill="1" applyBorder="1" applyAlignment="1" applyProtection="1">
      <alignment horizontal="left" vertical="center"/>
      <protection locked="0"/>
    </xf>
    <xf numFmtId="0" fontId="0" fillId="2" borderId="3" xfId="0" applyNumberFormat="1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6" xfId="0" applyFont="1" applyFill="1" applyBorder="1" applyAlignment="1" applyProtection="1">
      <alignment horizontal="left" vertical="center" shrinkToFit="1"/>
      <protection locked="0"/>
    </xf>
    <xf numFmtId="0" fontId="0" fillId="0" borderId="10" xfId="0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left" vertical="center"/>
    </xf>
    <xf numFmtId="0" fontId="0" fillId="0" borderId="12" xfId="0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right" vertical="center"/>
    </xf>
    <xf numFmtId="164" fontId="9" fillId="3" borderId="5" xfId="0" applyNumberFormat="1" applyFont="1" applyFill="1" applyBorder="1" applyAlignment="1" applyProtection="1">
      <alignment horizontal="right" vertical="center" indent="1"/>
    </xf>
    <xf numFmtId="164" fontId="9" fillId="3" borderId="6" xfId="0" applyNumberFormat="1" applyFont="1" applyFill="1" applyBorder="1" applyAlignment="1" applyProtection="1">
      <alignment horizontal="right" vertical="center" indent="1"/>
    </xf>
    <xf numFmtId="4" fontId="9" fillId="3" borderId="4" xfId="0" applyNumberFormat="1" applyFont="1" applyFill="1" applyBorder="1" applyAlignment="1" applyProtection="1">
      <alignment horizontal="left" vertical="center"/>
    </xf>
    <xf numFmtId="4" fontId="9" fillId="3" borderId="5" xfId="0" applyNumberFormat="1" applyFont="1" applyFill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horizontal="left" vertical="center"/>
    </xf>
    <xf numFmtId="0" fontId="0" fillId="4" borderId="3" xfId="0" applyNumberFormat="1" applyFont="1" applyFill="1" applyBorder="1" applyAlignment="1" applyProtection="1">
      <alignment horizontal="left" vertical="center"/>
    </xf>
    <xf numFmtId="0" fontId="0" fillId="4" borderId="1" xfId="0" applyFont="1" applyFill="1" applyBorder="1" applyAlignment="1" applyProtection="1">
      <alignment horizontal="left" vertical="center"/>
    </xf>
    <xf numFmtId="0" fontId="0" fillId="4" borderId="1" xfId="0" applyFont="1" applyFill="1" applyBorder="1" applyAlignment="1" applyProtection="1">
      <alignment vertical="center"/>
    </xf>
    <xf numFmtId="0" fontId="0" fillId="4" borderId="5" xfId="0" applyFont="1" applyFill="1" applyBorder="1" applyAlignment="1" applyProtection="1">
      <alignment horizontal="left" vertical="center" shrinkToFit="1"/>
    </xf>
    <xf numFmtId="0" fontId="0" fillId="4" borderId="6" xfId="0" applyFont="1" applyFill="1" applyBorder="1" applyAlignment="1" applyProtection="1">
      <alignment horizontal="left" vertical="center" shrinkToFit="1"/>
    </xf>
    <xf numFmtId="0" fontId="9" fillId="4" borderId="8" xfId="0" applyFont="1" applyFill="1" applyBorder="1" applyAlignment="1" applyProtection="1">
      <alignment horizontal="left" vertical="center"/>
    </xf>
    <xf numFmtId="0" fontId="9" fillId="4" borderId="9" xfId="0" applyFont="1" applyFill="1" applyBorder="1" applyAlignment="1" applyProtection="1">
      <alignment horizontal="left" vertical="center"/>
    </xf>
    <xf numFmtId="0" fontId="5" fillId="3" borderId="2" xfId="0" applyFont="1" applyFill="1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3" fontId="8" fillId="4" borderId="1" xfId="1" applyFont="1" applyFill="1" applyBorder="1" applyAlignment="1" applyProtection="1">
      <alignment horizontal="right" vertical="center"/>
    </xf>
    <xf numFmtId="43" fontId="8" fillId="3" borderId="5" xfId="1" applyFont="1" applyFill="1" applyBorder="1" applyAlignment="1" applyProtection="1">
      <alignment horizontal="right" vertical="center"/>
    </xf>
    <xf numFmtId="0" fontId="12" fillId="3" borderId="2" xfId="0" applyFont="1" applyFill="1" applyBorder="1" applyAlignment="1" applyProtection="1">
      <alignment horizontal="left" vertical="center"/>
    </xf>
    <xf numFmtId="0" fontId="12" fillId="3" borderId="1" xfId="0" applyFont="1" applyFill="1" applyBorder="1" applyAlignment="1" applyProtection="1">
      <alignment horizontal="left" vertical="center"/>
    </xf>
    <xf numFmtId="0" fontId="12" fillId="3" borderId="3" xfId="0" applyFont="1" applyFill="1" applyBorder="1" applyAlignment="1" applyProtection="1">
      <alignment horizontal="left" vertical="center"/>
    </xf>
    <xf numFmtId="43" fontId="0" fillId="3" borderId="5" xfId="0" applyNumberFormat="1" applyFill="1" applyBorder="1" applyAlignment="1" applyProtection="1">
      <alignment horizontal="right" vertical="center"/>
    </xf>
    <xf numFmtId="0" fontId="0" fillId="3" borderId="5" xfId="0" applyFill="1" applyBorder="1" applyAlignment="1" applyProtection="1">
      <alignment horizontal="right" vertical="center"/>
    </xf>
    <xf numFmtId="0" fontId="0" fillId="3" borderId="6" xfId="0" applyFill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right" vertical="center"/>
    </xf>
    <xf numFmtId="0" fontId="10" fillId="0" borderId="3" xfId="0" applyFont="1" applyBorder="1" applyAlignment="1" applyProtection="1">
      <alignment horizontal="right" vertical="center"/>
    </xf>
    <xf numFmtId="43" fontId="8" fillId="3" borderId="1" xfId="1" applyFont="1" applyFill="1" applyBorder="1" applyAlignment="1" applyProtection="1">
      <alignment horizontal="right" vertical="center"/>
    </xf>
    <xf numFmtId="43" fontId="0" fillId="3" borderId="1" xfId="0" applyNumberFormat="1" applyFill="1" applyBorder="1" applyAlignment="1" applyProtection="1">
      <alignment horizontal="right" vertical="center"/>
    </xf>
    <xf numFmtId="0" fontId="0" fillId="3" borderId="1" xfId="0" applyFill="1" applyBorder="1" applyAlignment="1" applyProtection="1">
      <alignment horizontal="right" vertical="center"/>
    </xf>
    <xf numFmtId="0" fontId="0" fillId="3" borderId="3" xfId="0" applyFill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right" vertical="center"/>
    </xf>
    <xf numFmtId="43" fontId="9" fillId="0" borderId="1" xfId="1" applyFont="1" applyBorder="1" applyAlignment="1" applyProtection="1">
      <alignment horizontal="right" vertical="center"/>
    </xf>
    <xf numFmtId="0" fontId="9" fillId="0" borderId="3" xfId="0" applyFont="1" applyBorder="1" applyAlignment="1" applyProtection="1">
      <alignment horizontal="right" vertical="center"/>
    </xf>
    <xf numFmtId="43" fontId="9" fillId="3" borderId="1" xfId="1" applyFont="1" applyFill="1" applyBorder="1" applyAlignment="1" applyProtection="1">
      <alignment horizontal="right" vertical="center"/>
    </xf>
    <xf numFmtId="0" fontId="0" fillId="3" borderId="2" xfId="0" applyFont="1" applyFill="1" applyBorder="1" applyAlignment="1" applyProtection="1">
      <alignment horizontal="left" vertical="center"/>
    </xf>
    <xf numFmtId="43" fontId="9" fillId="3" borderId="3" xfId="1" applyFont="1" applyFill="1" applyBorder="1" applyAlignment="1" applyProtection="1">
      <alignment horizontal="right" vertical="center"/>
    </xf>
    <xf numFmtId="43" fontId="8" fillId="4" borderId="3" xfId="1" applyFont="1" applyFill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12" fillId="3" borderId="7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4" fontId="9" fillId="3" borderId="2" xfId="0" applyNumberFormat="1" applyFont="1" applyFill="1" applyBorder="1" applyAlignment="1" applyProtection="1">
      <alignment horizontal="left" vertical="center"/>
    </xf>
    <xf numFmtId="4" fontId="9" fillId="3" borderId="1" xfId="0" applyNumberFormat="1" applyFont="1" applyFill="1" applyBorder="1" applyAlignment="1" applyProtection="1">
      <alignment horizontal="left" vertical="center"/>
    </xf>
    <xf numFmtId="43" fontId="9" fillId="3" borderId="5" xfId="1" applyFont="1" applyFill="1" applyBorder="1" applyAlignment="1" applyProtection="1">
      <alignment horizontal="right" vertical="center" indent="1"/>
    </xf>
    <xf numFmtId="43" fontId="9" fillId="3" borderId="6" xfId="1" applyFont="1" applyFill="1" applyBorder="1" applyAlignment="1" applyProtection="1">
      <alignment horizontal="right" vertical="center" indent="1"/>
    </xf>
    <xf numFmtId="4" fontId="0" fillId="4" borderId="1" xfId="0" applyNumberForma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 applyProtection="1">
      <alignment horizontal="center" vertic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C18"/>
  <sheetViews>
    <sheetView showZeros="0" tabSelected="1" zoomScaleNormal="100" workbookViewId="0">
      <selection activeCell="F3" sqref="F3:P3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29" ht="18.75" customHeight="1" x14ac:dyDescent="0.2">
      <c r="A1" s="35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9">
        <v>2025</v>
      </c>
      <c r="Z1" s="39"/>
      <c r="AA1" s="39"/>
      <c r="AB1" s="40"/>
    </row>
    <row r="2" spans="1:29" ht="25.5" customHeight="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41"/>
      <c r="Z2" s="41"/>
      <c r="AA2" s="41"/>
      <c r="AB2" s="42"/>
    </row>
    <row r="3" spans="1:29" s="1" customFormat="1" ht="24" customHeight="1" x14ac:dyDescent="0.2">
      <c r="A3" s="43" t="s">
        <v>34</v>
      </c>
      <c r="B3" s="44"/>
      <c r="C3" s="44"/>
      <c r="D3" s="44"/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4" t="s">
        <v>35</v>
      </c>
      <c r="R3" s="44"/>
      <c r="S3" s="44"/>
      <c r="T3" s="44"/>
      <c r="U3" s="45"/>
      <c r="V3" s="45"/>
      <c r="W3" s="45"/>
      <c r="X3" s="45"/>
      <c r="Y3" s="45"/>
      <c r="Z3" s="45"/>
      <c r="AA3" s="45"/>
      <c r="AB3" s="46"/>
    </row>
    <row r="4" spans="1:29" s="1" customFormat="1" ht="24" customHeight="1" x14ac:dyDescent="0.2">
      <c r="A4" s="27" t="s">
        <v>43</v>
      </c>
      <c r="B4" s="28"/>
      <c r="C4" s="28"/>
      <c r="D4" s="28"/>
      <c r="E4" s="28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28" t="s">
        <v>0</v>
      </c>
      <c r="R4" s="28"/>
      <c r="S4" s="51"/>
      <c r="T4" s="51"/>
      <c r="U4" s="28" t="s">
        <v>1</v>
      </c>
      <c r="V4" s="28"/>
      <c r="W4" s="51"/>
      <c r="X4" s="51"/>
      <c r="Y4" s="51"/>
      <c r="Z4" s="51"/>
      <c r="AA4" s="51"/>
      <c r="AB4" s="52"/>
    </row>
    <row r="5" spans="1:29" s="1" customFormat="1" ht="24" customHeight="1" x14ac:dyDescent="0.2">
      <c r="A5" s="27" t="s">
        <v>36</v>
      </c>
      <c r="B5" s="28"/>
      <c r="C5" s="28"/>
      <c r="D5" s="28"/>
      <c r="E5" s="28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28" t="s">
        <v>44</v>
      </c>
      <c r="R5" s="28"/>
      <c r="S5" s="50"/>
      <c r="T5" s="51"/>
      <c r="U5" s="51"/>
      <c r="V5" s="51"/>
      <c r="W5" s="51"/>
      <c r="X5" s="51"/>
      <c r="Y5" s="51"/>
      <c r="Z5" s="51"/>
      <c r="AA5" s="51"/>
      <c r="AB5" s="52"/>
    </row>
    <row r="6" spans="1:29" s="1" customFormat="1" ht="24" customHeight="1" x14ac:dyDescent="0.2">
      <c r="A6" s="18" t="s">
        <v>45</v>
      </c>
      <c r="B6" s="19"/>
      <c r="C6" s="19"/>
      <c r="D6" s="19"/>
      <c r="E6" s="19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7"/>
    </row>
    <row r="7" spans="1:29" s="2" customFormat="1" ht="18.75" customHeight="1" x14ac:dyDescent="0.2">
      <c r="A7" s="23" t="str">
        <f>"Bitte ausfüllen und bis 10. April " &amp;Y1&amp;" einschicken an:"</f>
        <v>Bitte ausfüllen und bis 10. April 2025 einschicken an: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 t="s">
        <v>9</v>
      </c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29" s="1" customFormat="1" ht="30" customHeight="1" x14ac:dyDescent="0.2">
      <c r="A8" s="20" t="str">
        <f>"Leistungsbeiträge 1. Quartal "&amp;Y1</f>
        <v>Leistungsbeiträge 1. Quartal 2025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2"/>
    </row>
    <row r="9" spans="1:29" s="3" customFormat="1" ht="27.95" customHeight="1" x14ac:dyDescent="0.2">
      <c r="A9" s="68" t="s">
        <v>6</v>
      </c>
      <c r="B9" s="55"/>
      <c r="C9" s="55" t="s">
        <v>15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 t="s">
        <v>14</v>
      </c>
      <c r="P9" s="55"/>
      <c r="Q9" s="55"/>
      <c r="R9" s="55"/>
      <c r="S9" s="55"/>
      <c r="T9" s="55"/>
      <c r="U9" s="55" t="s">
        <v>13</v>
      </c>
      <c r="V9" s="55"/>
      <c r="W9" s="55"/>
      <c r="X9" s="55"/>
      <c r="Y9" s="55"/>
      <c r="Z9" s="55"/>
      <c r="AA9" s="55"/>
      <c r="AB9" s="69"/>
    </row>
    <row r="10" spans="1:29" s="4" customFormat="1" ht="39.950000000000003" customHeight="1" x14ac:dyDescent="0.2">
      <c r="A10" s="68"/>
      <c r="B10" s="55"/>
      <c r="C10" s="31" t="s">
        <v>3</v>
      </c>
      <c r="D10" s="31"/>
      <c r="E10" s="31"/>
      <c r="F10" s="31"/>
      <c r="G10" s="31" t="s">
        <v>7</v>
      </c>
      <c r="H10" s="31"/>
      <c r="I10" s="31"/>
      <c r="J10" s="31"/>
      <c r="K10" s="31" t="s">
        <v>8</v>
      </c>
      <c r="L10" s="31"/>
      <c r="M10" s="31"/>
      <c r="N10" s="31"/>
      <c r="O10" s="31" t="s">
        <v>11</v>
      </c>
      <c r="P10" s="31"/>
      <c r="Q10" s="31"/>
      <c r="R10" s="31" t="s">
        <v>12</v>
      </c>
      <c r="S10" s="31"/>
      <c r="T10" s="31"/>
      <c r="U10" s="31" t="s">
        <v>11</v>
      </c>
      <c r="V10" s="31"/>
      <c r="W10" s="31"/>
      <c r="X10" s="31"/>
      <c r="Y10" s="31" t="s">
        <v>12</v>
      </c>
      <c r="Z10" s="31"/>
      <c r="AA10" s="31"/>
      <c r="AB10" s="70"/>
    </row>
    <row r="11" spans="1:29" s="5" customFormat="1" ht="14.25" customHeight="1" x14ac:dyDescent="0.2">
      <c r="A11" s="49"/>
      <c r="B11" s="34"/>
      <c r="C11" s="34" t="s">
        <v>10</v>
      </c>
      <c r="D11" s="34"/>
      <c r="E11" s="34"/>
      <c r="F11" s="34"/>
      <c r="G11" s="34" t="s">
        <v>10</v>
      </c>
      <c r="H11" s="34"/>
      <c r="I11" s="34"/>
      <c r="J11" s="34"/>
      <c r="K11" s="34" t="s">
        <v>10</v>
      </c>
      <c r="L11" s="34"/>
      <c r="M11" s="34"/>
      <c r="N11" s="34"/>
      <c r="O11" s="34" t="s">
        <v>4</v>
      </c>
      <c r="P11" s="34"/>
      <c r="Q11" s="34"/>
      <c r="R11" s="34" t="s">
        <v>4</v>
      </c>
      <c r="S11" s="34"/>
      <c r="T11" s="34"/>
      <c r="U11" s="34" t="s">
        <v>4</v>
      </c>
      <c r="V11" s="34"/>
      <c r="W11" s="34"/>
      <c r="X11" s="34"/>
      <c r="Y11" s="34" t="s">
        <v>4</v>
      </c>
      <c r="Z11" s="34"/>
      <c r="AA11" s="34"/>
      <c r="AB11" s="53"/>
    </row>
    <row r="12" spans="1:29" s="6" customFormat="1" ht="24" customHeight="1" x14ac:dyDescent="0.2">
      <c r="A12" s="27" t="s">
        <v>38</v>
      </c>
      <c r="B12" s="28"/>
      <c r="C12" s="16"/>
      <c r="D12" s="16"/>
      <c r="E12" s="16"/>
      <c r="F12" s="16"/>
      <c r="G12" s="16"/>
      <c r="H12" s="16"/>
      <c r="I12" s="16"/>
      <c r="J12" s="16"/>
      <c r="K12" s="47">
        <f>C12-G12</f>
        <v>0</v>
      </c>
      <c r="L12" s="47"/>
      <c r="M12" s="47"/>
      <c r="N12" s="47"/>
      <c r="O12" s="17">
        <v>15.8</v>
      </c>
      <c r="P12" s="17"/>
      <c r="Q12" s="17"/>
      <c r="R12" s="17">
        <v>13</v>
      </c>
      <c r="S12" s="17"/>
      <c r="T12" s="17"/>
      <c r="U12" s="13"/>
      <c r="V12" s="13"/>
      <c r="W12" s="13"/>
      <c r="X12" s="13"/>
      <c r="Y12" s="13"/>
      <c r="Z12" s="29"/>
      <c r="AA12" s="29"/>
      <c r="AB12" s="30"/>
      <c r="AC12" s="10"/>
    </row>
    <row r="13" spans="1:29" s="6" customFormat="1" ht="24" customHeight="1" x14ac:dyDescent="0.2">
      <c r="A13" s="32" t="s">
        <v>39</v>
      </c>
      <c r="B13" s="33"/>
      <c r="C13" s="16"/>
      <c r="D13" s="16"/>
      <c r="E13" s="16"/>
      <c r="F13" s="16"/>
      <c r="G13" s="16"/>
      <c r="H13" s="16"/>
      <c r="I13" s="16"/>
      <c r="J13" s="16"/>
      <c r="K13" s="47">
        <f>C13-G13</f>
        <v>0</v>
      </c>
      <c r="L13" s="47"/>
      <c r="M13" s="47"/>
      <c r="N13" s="47"/>
      <c r="O13" s="17">
        <f>$O$12</f>
        <v>15.8</v>
      </c>
      <c r="P13" s="17"/>
      <c r="Q13" s="17"/>
      <c r="R13" s="17">
        <f>$R$12</f>
        <v>13</v>
      </c>
      <c r="S13" s="17"/>
      <c r="T13" s="17"/>
      <c r="U13" s="13"/>
      <c r="V13" s="13"/>
      <c r="W13" s="13"/>
      <c r="X13" s="13"/>
      <c r="Y13" s="13"/>
      <c r="Z13" s="13"/>
      <c r="AA13" s="13"/>
      <c r="AB13" s="14"/>
      <c r="AC13" s="10"/>
    </row>
    <row r="14" spans="1:29" s="6" customFormat="1" ht="24" customHeight="1" x14ac:dyDescent="0.2">
      <c r="A14" s="32" t="s">
        <v>40</v>
      </c>
      <c r="B14" s="33"/>
      <c r="C14" s="16"/>
      <c r="D14" s="16"/>
      <c r="E14" s="16"/>
      <c r="F14" s="16"/>
      <c r="G14" s="16"/>
      <c r="H14" s="16"/>
      <c r="I14" s="16"/>
      <c r="J14" s="16"/>
      <c r="K14" s="47">
        <f>C14-G14</f>
        <v>0</v>
      </c>
      <c r="L14" s="47"/>
      <c r="M14" s="47"/>
      <c r="N14" s="47"/>
      <c r="O14" s="17">
        <f t="shared" ref="O14:O15" si="0">$O$12</f>
        <v>15.8</v>
      </c>
      <c r="P14" s="17"/>
      <c r="Q14" s="17"/>
      <c r="R14" s="17">
        <f t="shared" ref="R14:R15" si="1">$R$12</f>
        <v>13</v>
      </c>
      <c r="S14" s="17"/>
      <c r="T14" s="17"/>
      <c r="U14" s="13"/>
      <c r="V14" s="13"/>
      <c r="W14" s="13"/>
      <c r="X14" s="13"/>
      <c r="Y14" s="13"/>
      <c r="Z14" s="13"/>
      <c r="AA14" s="13"/>
      <c r="AB14" s="14"/>
      <c r="AC14" s="10"/>
    </row>
    <row r="15" spans="1:29" s="6" customFormat="1" ht="30" customHeight="1" x14ac:dyDescent="0.2">
      <c r="A15" s="61" t="s">
        <v>28</v>
      </c>
      <c r="B15" s="62"/>
      <c r="C15" s="15">
        <f>SUM(C12:F14)</f>
        <v>0</v>
      </c>
      <c r="D15" s="15"/>
      <c r="E15" s="15"/>
      <c r="F15" s="15"/>
      <c r="G15" s="15">
        <f>SUM(G12:J14)</f>
        <v>0</v>
      </c>
      <c r="H15" s="15"/>
      <c r="I15" s="15"/>
      <c r="J15" s="15"/>
      <c r="K15" s="48">
        <f>C15-G15</f>
        <v>0</v>
      </c>
      <c r="L15" s="48"/>
      <c r="M15" s="48"/>
      <c r="N15" s="48"/>
      <c r="O15" s="13">
        <f t="shared" si="0"/>
        <v>15.8</v>
      </c>
      <c r="P15" s="13"/>
      <c r="Q15" s="13"/>
      <c r="R15" s="13">
        <f t="shared" si="1"/>
        <v>13</v>
      </c>
      <c r="S15" s="13"/>
      <c r="T15" s="13"/>
      <c r="U15" s="13">
        <f>IF(K15&gt;0,ROUND(K15*O15/5,2)*5,0)</f>
        <v>0</v>
      </c>
      <c r="V15" s="13"/>
      <c r="W15" s="13"/>
      <c r="X15" s="13"/>
      <c r="Y15" s="13">
        <f>IF(K15&gt;0,ROUND(K15*R15/5,2)*5,0)</f>
        <v>0</v>
      </c>
      <c r="Z15" s="13"/>
      <c r="AA15" s="13"/>
      <c r="AB15" s="14"/>
      <c r="AC15" s="10"/>
    </row>
    <row r="16" spans="1:29" s="6" customFormat="1" ht="24" customHeight="1" x14ac:dyDescent="0.2">
      <c r="A16" s="32" t="s">
        <v>30</v>
      </c>
      <c r="B16" s="33"/>
      <c r="C16" s="16"/>
      <c r="D16" s="16"/>
      <c r="E16" s="16"/>
      <c r="F16" s="16"/>
      <c r="G16" s="16"/>
      <c r="H16" s="16"/>
      <c r="I16" s="16"/>
      <c r="J16" s="16"/>
      <c r="K16" s="47">
        <f>C16-G16</f>
        <v>0</v>
      </c>
      <c r="L16" s="47"/>
      <c r="M16" s="47"/>
      <c r="N16" s="47"/>
      <c r="O16" s="13">
        <v>24.8</v>
      </c>
      <c r="P16" s="13"/>
      <c r="Q16" s="13"/>
      <c r="R16" s="13">
        <v>20.2</v>
      </c>
      <c r="S16" s="13"/>
      <c r="T16" s="13"/>
      <c r="U16" s="13">
        <f>IF(K16&gt;0,ROUND(K16*O16/5,2)*5,0)</f>
        <v>0</v>
      </c>
      <c r="V16" s="13"/>
      <c r="W16" s="13"/>
      <c r="X16" s="13"/>
      <c r="Y16" s="13">
        <f>IF(K16&gt;0,ROUND(K16*R16/5,2)*5,0)</f>
        <v>0</v>
      </c>
      <c r="Z16" s="13"/>
      <c r="AA16" s="13"/>
      <c r="AB16" s="14"/>
      <c r="AC16" s="10"/>
    </row>
    <row r="17" spans="1:28" ht="30" customHeight="1" x14ac:dyDescent="0.2">
      <c r="A17" s="65" t="str">
        <f>"TOTAL 1. Quartal "&amp;Y1</f>
        <v>TOTAL 1. Quartal 2025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3">
        <f>SUM(U12:X16)</f>
        <v>0</v>
      </c>
      <c r="V17" s="63"/>
      <c r="W17" s="63"/>
      <c r="X17" s="63"/>
      <c r="Y17" s="63">
        <f>SUM(Y12:AB16)</f>
        <v>0</v>
      </c>
      <c r="Z17" s="63"/>
      <c r="AA17" s="63"/>
      <c r="AB17" s="64"/>
    </row>
    <row r="18" spans="1:28" ht="60" customHeight="1" x14ac:dyDescent="0.2">
      <c r="A18" s="58" t="s">
        <v>41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60"/>
    </row>
  </sheetData>
  <sheetProtection algorithmName="SHA-512" hashValue="vZmsPEsoG2YarmwccRFyK4Jq3Stfd32a85kFGg8JCX6jyr/N1w/WiGA0aXhcFRQPx1ir1w6YJE+PxM0mpfpN5g==" saltValue="myC3ioC/DOttfuPLMjuifw==" spinCount="100000" sheet="1" objects="1" scenarios="1" selectLockedCells="1"/>
  <mergeCells count="84">
    <mergeCell ref="U4:V4"/>
    <mergeCell ref="W4:AB4"/>
    <mergeCell ref="G16:J16"/>
    <mergeCell ref="O14:Q14"/>
    <mergeCell ref="F4:P4"/>
    <mergeCell ref="Q4:R4"/>
    <mergeCell ref="S4:T4"/>
    <mergeCell ref="C13:F13"/>
    <mergeCell ref="G13:J13"/>
    <mergeCell ref="A4:E4"/>
    <mergeCell ref="A5:E5"/>
    <mergeCell ref="U10:X10"/>
    <mergeCell ref="U11:X11"/>
    <mergeCell ref="A9:B10"/>
    <mergeCell ref="U9:AB9"/>
    <mergeCell ref="Y10:AB10"/>
    <mergeCell ref="A18:AB18"/>
    <mergeCell ref="A14:B14"/>
    <mergeCell ref="A15:B15"/>
    <mergeCell ref="A16:B16"/>
    <mergeCell ref="Y17:AB17"/>
    <mergeCell ref="U17:X17"/>
    <mergeCell ref="A17:T17"/>
    <mergeCell ref="R15:T15"/>
    <mergeCell ref="U14:X14"/>
    <mergeCell ref="Y14:AB14"/>
    <mergeCell ref="O16:Q16"/>
    <mergeCell ref="U16:X16"/>
    <mergeCell ref="Y16:AB16"/>
    <mergeCell ref="C16:F16"/>
    <mergeCell ref="R16:T16"/>
    <mergeCell ref="U15:X15"/>
    <mergeCell ref="A11:B11"/>
    <mergeCell ref="Q5:R5"/>
    <mergeCell ref="S5:AB5"/>
    <mergeCell ref="Y11:AB11"/>
    <mergeCell ref="F5:P5"/>
    <mergeCell ref="C11:F11"/>
    <mergeCell ref="C9:N9"/>
    <mergeCell ref="F6:AB6"/>
    <mergeCell ref="O9:T9"/>
    <mergeCell ref="R12:T12"/>
    <mergeCell ref="K11:N11"/>
    <mergeCell ref="O10:Q10"/>
    <mergeCell ref="R10:T10"/>
    <mergeCell ref="K16:N16"/>
    <mergeCell ref="K14:N14"/>
    <mergeCell ref="K15:N15"/>
    <mergeCell ref="O15:Q15"/>
    <mergeCell ref="O13:Q13"/>
    <mergeCell ref="K13:N13"/>
    <mergeCell ref="O11:Q11"/>
    <mergeCell ref="R11:T11"/>
    <mergeCell ref="K10:N10"/>
    <mergeCell ref="R13:T13"/>
    <mergeCell ref="K12:N12"/>
    <mergeCell ref="A1:X2"/>
    <mergeCell ref="Y1:AB2"/>
    <mergeCell ref="A3:E3"/>
    <mergeCell ref="Q3:T3"/>
    <mergeCell ref="F3:P3"/>
    <mergeCell ref="U3:AB3"/>
    <mergeCell ref="U13:X13"/>
    <mergeCell ref="A6:E6"/>
    <mergeCell ref="A8:AB8"/>
    <mergeCell ref="A7:P7"/>
    <mergeCell ref="Q7:AB7"/>
    <mergeCell ref="A12:B12"/>
    <mergeCell ref="C12:F12"/>
    <mergeCell ref="Y12:AB12"/>
    <mergeCell ref="U12:X12"/>
    <mergeCell ref="G12:J12"/>
    <mergeCell ref="Y13:AB13"/>
    <mergeCell ref="C10:F10"/>
    <mergeCell ref="A13:B13"/>
    <mergeCell ref="O12:Q12"/>
    <mergeCell ref="G10:J10"/>
    <mergeCell ref="G11:J11"/>
    <mergeCell ref="Y15:AB15"/>
    <mergeCell ref="C15:F15"/>
    <mergeCell ref="G15:J15"/>
    <mergeCell ref="C14:F14"/>
    <mergeCell ref="G14:J14"/>
    <mergeCell ref="R14:T14"/>
  </mergeCells>
  <hyperlinks>
    <hyperlink ref="Q7" r:id="rId1"/>
    <hyperlink ref="Q7:AB7" r:id="rId2" display="pflegeleistungen@san.gr.ch"/>
  </hyperlinks>
  <printOptions horizontalCentered="1"/>
  <pageMargins left="0.70866141732283472" right="0.70866141732283472" top="0.78" bottom="0.39370078740157483" header="0.31496062992125984" footer="0.31496062992125984"/>
  <pageSetup paperSize="9" scale="9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"/>
  <sheetViews>
    <sheetView showZeros="0" zoomScaleNormal="100" workbookViewId="0">
      <selection activeCell="C12" sqref="C12:F12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35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9">
        <f>'1. Quartal'!Y1:AB2</f>
        <v>2025</v>
      </c>
      <c r="Z1" s="39"/>
      <c r="AA1" s="39"/>
      <c r="AB1" s="40"/>
    </row>
    <row r="2" spans="1:33" ht="25.5" customHeight="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41"/>
      <c r="Z2" s="41"/>
      <c r="AA2" s="41"/>
      <c r="AB2" s="42"/>
    </row>
    <row r="3" spans="1:33" s="1" customFormat="1" ht="24" customHeight="1" x14ac:dyDescent="0.2">
      <c r="A3" s="43" t="s">
        <v>34</v>
      </c>
      <c r="B3" s="44"/>
      <c r="C3" s="44"/>
      <c r="D3" s="44"/>
      <c r="E3" s="44"/>
      <c r="F3" s="77">
        <f>'1. Quartal'!F3</f>
        <v>0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44" t="s">
        <v>35</v>
      </c>
      <c r="R3" s="44"/>
      <c r="S3" s="44"/>
      <c r="T3" s="44"/>
      <c r="U3" s="77">
        <f>'1. Quartal'!U3</f>
        <v>0</v>
      </c>
      <c r="V3" s="77"/>
      <c r="W3" s="77"/>
      <c r="X3" s="77"/>
      <c r="Y3" s="77"/>
      <c r="Z3" s="77"/>
      <c r="AA3" s="77"/>
      <c r="AB3" s="78"/>
    </row>
    <row r="4" spans="1:33" s="1" customFormat="1" ht="24" customHeight="1" x14ac:dyDescent="0.2">
      <c r="A4" s="27" t="s">
        <v>43</v>
      </c>
      <c r="B4" s="28"/>
      <c r="C4" s="28"/>
      <c r="D4" s="28"/>
      <c r="E4" s="28"/>
      <c r="F4" s="74">
        <f>'1. Quartal'!F4</f>
        <v>0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28" t="s">
        <v>0</v>
      </c>
      <c r="R4" s="28"/>
      <c r="S4" s="71">
        <f>'1. Quartal'!S4</f>
        <v>0</v>
      </c>
      <c r="T4" s="71"/>
      <c r="U4" s="28" t="s">
        <v>1</v>
      </c>
      <c r="V4" s="28"/>
      <c r="W4" s="71">
        <f>'1. Quartal'!W4</f>
        <v>0</v>
      </c>
      <c r="X4" s="71"/>
      <c r="Y4" s="71"/>
      <c r="Z4" s="71"/>
      <c r="AA4" s="71"/>
      <c r="AB4" s="72"/>
    </row>
    <row r="5" spans="1:33" s="1" customFormat="1" ht="24" customHeight="1" x14ac:dyDescent="0.2">
      <c r="A5" s="27" t="s">
        <v>36</v>
      </c>
      <c r="B5" s="28"/>
      <c r="C5" s="28"/>
      <c r="D5" s="28"/>
      <c r="E5" s="28"/>
      <c r="F5" s="73">
        <f>'1. Quartal'!F5</f>
        <v>0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28" t="s">
        <v>44</v>
      </c>
      <c r="R5" s="28"/>
      <c r="S5" s="71">
        <f>'1. Quartal'!S5</f>
        <v>0</v>
      </c>
      <c r="T5" s="71"/>
      <c r="U5" s="71"/>
      <c r="V5" s="71"/>
      <c r="W5" s="71"/>
      <c r="X5" s="71"/>
      <c r="Y5" s="71"/>
      <c r="Z5" s="71"/>
      <c r="AA5" s="71"/>
      <c r="AB5" s="72"/>
    </row>
    <row r="6" spans="1:33" s="1" customFormat="1" ht="24" customHeight="1" x14ac:dyDescent="0.2">
      <c r="A6" s="18" t="s">
        <v>45</v>
      </c>
      <c r="B6" s="19"/>
      <c r="C6" s="19"/>
      <c r="D6" s="19"/>
      <c r="E6" s="19"/>
      <c r="F6" s="75">
        <f>'1. Quartal'!F6</f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6"/>
    </row>
    <row r="7" spans="1:33" s="2" customFormat="1" ht="18.75" customHeight="1" x14ac:dyDescent="0.2">
      <c r="A7" s="23" t="str">
        <f>"Bitte ausfüllen und bis 10. Juli " &amp;Y1&amp;" einschicken an:"</f>
        <v>Bitte ausfüllen und bis 10. Juli 2025 einschicken an: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 t="s">
        <v>9</v>
      </c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33" s="1" customFormat="1" ht="30" customHeight="1" x14ac:dyDescent="0.2">
      <c r="A8" s="20" t="str">
        <f>"Leistungsbeiträge 2. Quartal "&amp;Y1</f>
        <v>Leistungsbeiträge 2. Quartal 2025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2"/>
      <c r="AE8" s="11"/>
    </row>
    <row r="9" spans="1:33" s="3" customFormat="1" ht="27.95" customHeight="1" x14ac:dyDescent="0.2">
      <c r="A9" s="68" t="s">
        <v>6</v>
      </c>
      <c r="B9" s="55"/>
      <c r="C9" s="55" t="s">
        <v>16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 t="s">
        <v>14</v>
      </c>
      <c r="P9" s="55"/>
      <c r="Q9" s="55"/>
      <c r="R9" s="55"/>
      <c r="S9" s="55"/>
      <c r="T9" s="55"/>
      <c r="U9" s="55" t="s">
        <v>13</v>
      </c>
      <c r="V9" s="55"/>
      <c r="W9" s="55"/>
      <c r="X9" s="55"/>
      <c r="Y9" s="55"/>
      <c r="Z9" s="55"/>
      <c r="AA9" s="55"/>
      <c r="AB9" s="69"/>
    </row>
    <row r="10" spans="1:33" s="4" customFormat="1" ht="39.950000000000003" customHeight="1" x14ac:dyDescent="0.2">
      <c r="A10" s="68"/>
      <c r="B10" s="55"/>
      <c r="C10" s="31" t="s">
        <v>3</v>
      </c>
      <c r="D10" s="31"/>
      <c r="E10" s="31"/>
      <c r="F10" s="31"/>
      <c r="G10" s="31" t="s">
        <v>7</v>
      </c>
      <c r="H10" s="31"/>
      <c r="I10" s="31"/>
      <c r="J10" s="31"/>
      <c r="K10" s="31" t="s">
        <v>8</v>
      </c>
      <c r="L10" s="31"/>
      <c r="M10" s="31"/>
      <c r="N10" s="31"/>
      <c r="O10" s="31" t="s">
        <v>11</v>
      </c>
      <c r="P10" s="31"/>
      <c r="Q10" s="31"/>
      <c r="R10" s="31" t="s">
        <v>12</v>
      </c>
      <c r="S10" s="31"/>
      <c r="T10" s="31"/>
      <c r="U10" s="31" t="s">
        <v>11</v>
      </c>
      <c r="V10" s="31"/>
      <c r="W10" s="31"/>
      <c r="X10" s="31"/>
      <c r="Y10" s="31" t="s">
        <v>12</v>
      </c>
      <c r="Z10" s="31"/>
      <c r="AA10" s="31"/>
      <c r="AB10" s="70"/>
      <c r="AG10" s="12"/>
    </row>
    <row r="11" spans="1:33" s="5" customFormat="1" ht="14.25" customHeight="1" x14ac:dyDescent="0.2">
      <c r="A11" s="49"/>
      <c r="B11" s="34"/>
      <c r="C11" s="34" t="s">
        <v>10</v>
      </c>
      <c r="D11" s="34"/>
      <c r="E11" s="34"/>
      <c r="F11" s="34"/>
      <c r="G11" s="34" t="s">
        <v>10</v>
      </c>
      <c r="H11" s="34"/>
      <c r="I11" s="34"/>
      <c r="J11" s="34"/>
      <c r="K11" s="34" t="s">
        <v>10</v>
      </c>
      <c r="L11" s="34"/>
      <c r="M11" s="34"/>
      <c r="N11" s="34"/>
      <c r="O11" s="34" t="s">
        <v>4</v>
      </c>
      <c r="P11" s="34"/>
      <c r="Q11" s="34"/>
      <c r="R11" s="34" t="s">
        <v>4</v>
      </c>
      <c r="S11" s="34"/>
      <c r="T11" s="34"/>
      <c r="U11" s="34" t="s">
        <v>4</v>
      </c>
      <c r="V11" s="34"/>
      <c r="W11" s="34"/>
      <c r="X11" s="34"/>
      <c r="Y11" s="34" t="s">
        <v>4</v>
      </c>
      <c r="Z11" s="34"/>
      <c r="AA11" s="34"/>
      <c r="AB11" s="53"/>
    </row>
    <row r="12" spans="1:33" s="6" customFormat="1" ht="24" customHeight="1" x14ac:dyDescent="0.2">
      <c r="A12" s="27" t="s">
        <v>38</v>
      </c>
      <c r="B12" s="28"/>
      <c r="C12" s="16"/>
      <c r="D12" s="16"/>
      <c r="E12" s="16"/>
      <c r="F12" s="16"/>
      <c r="G12" s="16"/>
      <c r="H12" s="16"/>
      <c r="I12" s="16"/>
      <c r="J12" s="16"/>
      <c r="K12" s="47">
        <f>C12-G12</f>
        <v>0</v>
      </c>
      <c r="L12" s="47"/>
      <c r="M12" s="47"/>
      <c r="N12" s="47"/>
      <c r="O12" s="17">
        <f>'1. Quartal'!O12</f>
        <v>15.8</v>
      </c>
      <c r="P12" s="17"/>
      <c r="Q12" s="17"/>
      <c r="R12" s="17">
        <f>'1. Quartal'!R12</f>
        <v>13</v>
      </c>
      <c r="S12" s="17"/>
      <c r="T12" s="17"/>
      <c r="U12" s="13"/>
      <c r="V12" s="13"/>
      <c r="W12" s="13"/>
      <c r="X12" s="13"/>
      <c r="Y12" s="13"/>
      <c r="Z12" s="29"/>
      <c r="AA12" s="29"/>
      <c r="AB12" s="30"/>
      <c r="AC12" s="10"/>
    </row>
    <row r="13" spans="1:33" s="6" customFormat="1" ht="24" customHeight="1" x14ac:dyDescent="0.2">
      <c r="A13" s="32" t="s">
        <v>39</v>
      </c>
      <c r="B13" s="33"/>
      <c r="C13" s="16"/>
      <c r="D13" s="16"/>
      <c r="E13" s="16"/>
      <c r="F13" s="16"/>
      <c r="G13" s="16"/>
      <c r="H13" s="16"/>
      <c r="I13" s="16"/>
      <c r="J13" s="16"/>
      <c r="K13" s="47">
        <f>C13-G13</f>
        <v>0</v>
      </c>
      <c r="L13" s="47"/>
      <c r="M13" s="47"/>
      <c r="N13" s="47"/>
      <c r="O13" s="17">
        <f>'1. Quartal'!O13</f>
        <v>15.8</v>
      </c>
      <c r="P13" s="17"/>
      <c r="Q13" s="17"/>
      <c r="R13" s="17">
        <f>'1. Quartal'!R13</f>
        <v>13</v>
      </c>
      <c r="S13" s="17"/>
      <c r="T13" s="17"/>
      <c r="U13" s="13"/>
      <c r="V13" s="13"/>
      <c r="W13" s="13"/>
      <c r="X13" s="13"/>
      <c r="Y13" s="13"/>
      <c r="Z13" s="13"/>
      <c r="AA13" s="13"/>
      <c r="AB13" s="14"/>
      <c r="AC13" s="10"/>
    </row>
    <row r="14" spans="1:33" s="6" customFormat="1" ht="24" customHeight="1" x14ac:dyDescent="0.2">
      <c r="A14" s="32" t="s">
        <v>40</v>
      </c>
      <c r="B14" s="33"/>
      <c r="C14" s="16"/>
      <c r="D14" s="16"/>
      <c r="E14" s="16"/>
      <c r="F14" s="16"/>
      <c r="G14" s="16"/>
      <c r="H14" s="16"/>
      <c r="I14" s="16"/>
      <c r="J14" s="16"/>
      <c r="K14" s="47">
        <f>C14-G14</f>
        <v>0</v>
      </c>
      <c r="L14" s="47"/>
      <c r="M14" s="47"/>
      <c r="N14" s="47"/>
      <c r="O14" s="17">
        <f>'1. Quartal'!O14</f>
        <v>15.8</v>
      </c>
      <c r="P14" s="17"/>
      <c r="Q14" s="17"/>
      <c r="R14" s="17">
        <f>'1. Quartal'!R14</f>
        <v>13</v>
      </c>
      <c r="S14" s="17"/>
      <c r="T14" s="17"/>
      <c r="U14" s="13"/>
      <c r="V14" s="13"/>
      <c r="W14" s="13"/>
      <c r="X14" s="13"/>
      <c r="Y14" s="13"/>
      <c r="Z14" s="13"/>
      <c r="AA14" s="13"/>
      <c r="AB14" s="14"/>
      <c r="AC14" s="10"/>
    </row>
    <row r="15" spans="1:33" s="6" customFormat="1" ht="30" customHeight="1" x14ac:dyDescent="0.2">
      <c r="A15" s="79" t="s">
        <v>29</v>
      </c>
      <c r="B15" s="62"/>
      <c r="C15" s="15">
        <f>SUM(C12:F14)</f>
        <v>0</v>
      </c>
      <c r="D15" s="15"/>
      <c r="E15" s="15"/>
      <c r="F15" s="15"/>
      <c r="G15" s="15">
        <f>SUM(G12:J14)</f>
        <v>0</v>
      </c>
      <c r="H15" s="15"/>
      <c r="I15" s="15"/>
      <c r="J15" s="15"/>
      <c r="K15" s="48">
        <f>C15-G15</f>
        <v>0</v>
      </c>
      <c r="L15" s="48"/>
      <c r="M15" s="48"/>
      <c r="N15" s="48"/>
      <c r="O15" s="13">
        <f>'1. Quartal'!O15</f>
        <v>15.8</v>
      </c>
      <c r="P15" s="13"/>
      <c r="Q15" s="13"/>
      <c r="R15" s="13">
        <f>'1. Quartal'!R15</f>
        <v>13</v>
      </c>
      <c r="S15" s="13"/>
      <c r="T15" s="13"/>
      <c r="U15" s="13">
        <f>IF(K15&gt;0,ROUND(K15*O15/5,2)*5,0)</f>
        <v>0</v>
      </c>
      <c r="V15" s="13"/>
      <c r="W15" s="13"/>
      <c r="X15" s="13"/>
      <c r="Y15" s="13">
        <f>IF(K15&gt;0,ROUND(K15*R15/5,2)*5,0)</f>
        <v>0</v>
      </c>
      <c r="Z15" s="13"/>
      <c r="AA15" s="13"/>
      <c r="AB15" s="14"/>
      <c r="AC15" s="10"/>
    </row>
    <row r="16" spans="1:33" s="6" customFormat="1" ht="24" customHeight="1" x14ac:dyDescent="0.2">
      <c r="A16" s="32" t="s">
        <v>30</v>
      </c>
      <c r="B16" s="33"/>
      <c r="C16" s="16"/>
      <c r="D16" s="16"/>
      <c r="E16" s="16"/>
      <c r="F16" s="16"/>
      <c r="G16" s="16"/>
      <c r="H16" s="16"/>
      <c r="I16" s="16"/>
      <c r="J16" s="16"/>
      <c r="K16" s="47">
        <f>C16-G16</f>
        <v>0</v>
      </c>
      <c r="L16" s="47"/>
      <c r="M16" s="47"/>
      <c r="N16" s="47"/>
      <c r="O16" s="13">
        <f>'1. Quartal'!O16</f>
        <v>24.8</v>
      </c>
      <c r="P16" s="13"/>
      <c r="Q16" s="13"/>
      <c r="R16" s="13">
        <f>'1. Quartal'!R16</f>
        <v>20.2</v>
      </c>
      <c r="S16" s="13"/>
      <c r="T16" s="13"/>
      <c r="U16" s="13">
        <f>IF(K16&gt;0,ROUND(K16*O16/5,2)*5,0)</f>
        <v>0</v>
      </c>
      <c r="V16" s="13"/>
      <c r="W16" s="13"/>
      <c r="X16" s="13"/>
      <c r="Y16" s="13">
        <f>IF(K16&gt;0,ROUND(K16*R16/5,2)*5,0)</f>
        <v>0</v>
      </c>
      <c r="Z16" s="13"/>
      <c r="AA16" s="13"/>
      <c r="AB16" s="14"/>
      <c r="AC16" s="10"/>
    </row>
    <row r="17" spans="1:28" ht="30" customHeight="1" x14ac:dyDescent="0.2">
      <c r="A17" s="65" t="str">
        <f>"TOTAL 2. Quartal "&amp;Y1</f>
        <v>TOTAL 2. Quartal 2025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3">
        <f>SUM(U12:X16)</f>
        <v>0</v>
      </c>
      <c r="V17" s="63"/>
      <c r="W17" s="63"/>
      <c r="X17" s="63"/>
      <c r="Y17" s="63">
        <f>SUM(Y12:AB16)</f>
        <v>0</v>
      </c>
      <c r="Z17" s="63"/>
      <c r="AA17" s="63"/>
      <c r="AB17" s="64"/>
    </row>
    <row r="18" spans="1:28" ht="60" customHeight="1" x14ac:dyDescent="0.2">
      <c r="A18" s="58" t="s">
        <v>41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60"/>
    </row>
  </sheetData>
  <sheetProtection algorithmName="SHA-512" hashValue="AUjKTWfI5/ZZ3nEVtVIkSGAyOWV2bUn6GfjllG9KWyI3zmVrFyV3DS+ZxMinS5tfxk2HlWMcR7ritku4HF+z+g==" saltValue="GLES0ffqJHx9sY08EomnFg==" spinCount="100000" sheet="1" objects="1" scenarios="1" selectLockedCells="1"/>
  <mergeCells count="84">
    <mergeCell ref="K16:N16"/>
    <mergeCell ref="A15:B15"/>
    <mergeCell ref="C15:F15"/>
    <mergeCell ref="G15:J15"/>
    <mergeCell ref="Y13:AB13"/>
    <mergeCell ref="G14:J14"/>
    <mergeCell ref="K14:N14"/>
    <mergeCell ref="O14:Q14"/>
    <mergeCell ref="R14:T14"/>
    <mergeCell ref="U14:X14"/>
    <mergeCell ref="Y14:AB14"/>
    <mergeCell ref="R13:T13"/>
    <mergeCell ref="A14:B14"/>
    <mergeCell ref="C14:F14"/>
    <mergeCell ref="A13:B13"/>
    <mergeCell ref="C13:F13"/>
    <mergeCell ref="A18:AB18"/>
    <mergeCell ref="U15:X15"/>
    <mergeCell ref="Y15:AB15"/>
    <mergeCell ref="A16:B16"/>
    <mergeCell ref="C16:F16"/>
    <mergeCell ref="G16:J16"/>
    <mergeCell ref="O16:Q16"/>
    <mergeCell ref="R16:T16"/>
    <mergeCell ref="U16:X16"/>
    <mergeCell ref="Y16:AB16"/>
    <mergeCell ref="A17:T17"/>
    <mergeCell ref="U17:X17"/>
    <mergeCell ref="Y17:AB17"/>
    <mergeCell ref="K15:N15"/>
    <mergeCell ref="O15:Q15"/>
    <mergeCell ref="R15:T15"/>
    <mergeCell ref="Y11:AB11"/>
    <mergeCell ref="A12:B12"/>
    <mergeCell ref="C12:F12"/>
    <mergeCell ref="G12:J12"/>
    <mergeCell ref="K12:N12"/>
    <mergeCell ref="O12:Q12"/>
    <mergeCell ref="R12:T12"/>
    <mergeCell ref="U12:X12"/>
    <mergeCell ref="Y12:AB12"/>
    <mergeCell ref="R11:T11"/>
    <mergeCell ref="U11:X11"/>
    <mergeCell ref="G13:J13"/>
    <mergeCell ref="K13:N13"/>
    <mergeCell ref="O13:Q13"/>
    <mergeCell ref="U13:X13"/>
    <mergeCell ref="A11:B11"/>
    <mergeCell ref="C11:F11"/>
    <mergeCell ref="G11:J11"/>
    <mergeCell ref="K11:N11"/>
    <mergeCell ref="O11:Q11"/>
    <mergeCell ref="A7:P7"/>
    <mergeCell ref="Q7:AB7"/>
    <mergeCell ref="A8:AB8"/>
    <mergeCell ref="A9:B10"/>
    <mergeCell ref="C9:N9"/>
    <mergeCell ref="O9:T9"/>
    <mergeCell ref="U9:AB9"/>
    <mergeCell ref="C10:F10"/>
    <mergeCell ref="G10:J10"/>
    <mergeCell ref="K10:N10"/>
    <mergeCell ref="O10:Q10"/>
    <mergeCell ref="R10:T10"/>
    <mergeCell ref="U10:X10"/>
    <mergeCell ref="Y10:AB10"/>
    <mergeCell ref="A1:X2"/>
    <mergeCell ref="Y1:AB2"/>
    <mergeCell ref="A3:E3"/>
    <mergeCell ref="Q3:T3"/>
    <mergeCell ref="F3:P3"/>
    <mergeCell ref="U3:AB3"/>
    <mergeCell ref="A6:E6"/>
    <mergeCell ref="Q4:R4"/>
    <mergeCell ref="S4:T4"/>
    <mergeCell ref="U4:V4"/>
    <mergeCell ref="W4:AB4"/>
    <mergeCell ref="A4:E4"/>
    <mergeCell ref="A5:E5"/>
    <mergeCell ref="F5:P5"/>
    <mergeCell ref="Q5:R5"/>
    <mergeCell ref="S5:AB5"/>
    <mergeCell ref="F4:P4"/>
    <mergeCell ref="F6:AB6"/>
  </mergeCells>
  <hyperlinks>
    <hyperlink ref="Q7" r:id="rId1"/>
    <hyperlink ref="Q7:AB7" r:id="rId2" display="pflegeleistungen@san.gr.ch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"/>
  <sheetViews>
    <sheetView showZeros="0" zoomScaleNormal="100" workbookViewId="0">
      <selection activeCell="C12" sqref="C12:F12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35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9">
        <f>'1. Quartal'!Y1:AB2</f>
        <v>2025</v>
      </c>
      <c r="Z1" s="39"/>
      <c r="AA1" s="39"/>
      <c r="AB1" s="40"/>
    </row>
    <row r="2" spans="1:33" ht="25.5" customHeight="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41"/>
      <c r="Z2" s="41"/>
      <c r="AA2" s="41"/>
      <c r="AB2" s="42"/>
    </row>
    <row r="3" spans="1:33" s="1" customFormat="1" ht="24" customHeight="1" x14ac:dyDescent="0.2">
      <c r="A3" s="43" t="s">
        <v>34</v>
      </c>
      <c r="B3" s="44"/>
      <c r="C3" s="44"/>
      <c r="D3" s="44"/>
      <c r="E3" s="44"/>
      <c r="F3" s="77">
        <f>'1. Quartal'!F3</f>
        <v>0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44" t="s">
        <v>35</v>
      </c>
      <c r="R3" s="44"/>
      <c r="S3" s="44"/>
      <c r="T3" s="44"/>
      <c r="U3" s="77">
        <f>'1. Quartal'!U3</f>
        <v>0</v>
      </c>
      <c r="V3" s="77"/>
      <c r="W3" s="77"/>
      <c r="X3" s="77"/>
      <c r="Y3" s="77"/>
      <c r="Z3" s="77"/>
      <c r="AA3" s="77"/>
      <c r="AB3" s="78"/>
    </row>
    <row r="4" spans="1:33" s="1" customFormat="1" ht="24" customHeight="1" x14ac:dyDescent="0.2">
      <c r="A4" s="27" t="s">
        <v>43</v>
      </c>
      <c r="B4" s="28"/>
      <c r="C4" s="28"/>
      <c r="D4" s="28"/>
      <c r="E4" s="28"/>
      <c r="F4" s="74">
        <f>'1. Quartal'!F4</f>
        <v>0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28" t="s">
        <v>0</v>
      </c>
      <c r="R4" s="28"/>
      <c r="S4" s="71">
        <f>'1. Quartal'!S4</f>
        <v>0</v>
      </c>
      <c r="T4" s="71"/>
      <c r="U4" s="28" t="s">
        <v>1</v>
      </c>
      <c r="V4" s="28"/>
      <c r="W4" s="71">
        <f>'1. Quartal'!W4</f>
        <v>0</v>
      </c>
      <c r="X4" s="71"/>
      <c r="Y4" s="71"/>
      <c r="Z4" s="71"/>
      <c r="AA4" s="71"/>
      <c r="AB4" s="72"/>
    </row>
    <row r="5" spans="1:33" s="1" customFormat="1" ht="24" customHeight="1" x14ac:dyDescent="0.2">
      <c r="A5" s="27" t="s">
        <v>36</v>
      </c>
      <c r="B5" s="28"/>
      <c r="C5" s="28"/>
      <c r="D5" s="28"/>
      <c r="E5" s="28"/>
      <c r="F5" s="73">
        <f>'1. Quartal'!F5</f>
        <v>0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28" t="s">
        <v>44</v>
      </c>
      <c r="R5" s="28"/>
      <c r="S5" s="71">
        <f>'1. Quartal'!S5</f>
        <v>0</v>
      </c>
      <c r="T5" s="71"/>
      <c r="U5" s="71"/>
      <c r="V5" s="71"/>
      <c r="W5" s="71"/>
      <c r="X5" s="71"/>
      <c r="Y5" s="71"/>
      <c r="Z5" s="71"/>
      <c r="AA5" s="71"/>
      <c r="AB5" s="72"/>
    </row>
    <row r="6" spans="1:33" s="1" customFormat="1" ht="24" customHeight="1" x14ac:dyDescent="0.2">
      <c r="A6" s="18" t="s">
        <v>45</v>
      </c>
      <c r="B6" s="19"/>
      <c r="C6" s="19"/>
      <c r="D6" s="19"/>
      <c r="E6" s="19"/>
      <c r="F6" s="75">
        <f>'1. Quartal'!F6</f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6"/>
    </row>
    <row r="7" spans="1:33" s="2" customFormat="1" ht="18.75" customHeight="1" x14ac:dyDescent="0.2">
      <c r="A7" s="23" t="str">
        <f>"Bitte ausfüllen und bis 10. Oktober " &amp;Y1&amp;" einschicken an:"</f>
        <v>Bitte ausfüllen und bis 10. Oktober 2025 einschicken an: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 t="s">
        <v>9</v>
      </c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33" s="1" customFormat="1" ht="30" customHeight="1" x14ac:dyDescent="0.2">
      <c r="A8" s="20" t="str">
        <f>"Leistungsbeiträge 3. Quartal "&amp;Y1</f>
        <v>Leistungsbeiträge 3. Quartal 2025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2"/>
      <c r="AE8" s="11"/>
    </row>
    <row r="9" spans="1:33" s="3" customFormat="1" ht="27.95" customHeight="1" x14ac:dyDescent="0.2">
      <c r="A9" s="68" t="s">
        <v>6</v>
      </c>
      <c r="B9" s="55"/>
      <c r="C9" s="55" t="s">
        <v>17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 t="s">
        <v>14</v>
      </c>
      <c r="P9" s="55"/>
      <c r="Q9" s="55"/>
      <c r="R9" s="55"/>
      <c r="S9" s="55"/>
      <c r="T9" s="55"/>
      <c r="U9" s="55" t="s">
        <v>13</v>
      </c>
      <c r="V9" s="55"/>
      <c r="W9" s="55"/>
      <c r="X9" s="55"/>
      <c r="Y9" s="55"/>
      <c r="Z9" s="55"/>
      <c r="AA9" s="55"/>
      <c r="AB9" s="69"/>
    </row>
    <row r="10" spans="1:33" s="4" customFormat="1" ht="39.950000000000003" customHeight="1" x14ac:dyDescent="0.2">
      <c r="A10" s="68"/>
      <c r="B10" s="55"/>
      <c r="C10" s="31" t="s">
        <v>3</v>
      </c>
      <c r="D10" s="31"/>
      <c r="E10" s="31"/>
      <c r="F10" s="31"/>
      <c r="G10" s="31" t="s">
        <v>7</v>
      </c>
      <c r="H10" s="31"/>
      <c r="I10" s="31"/>
      <c r="J10" s="31"/>
      <c r="K10" s="31" t="s">
        <v>8</v>
      </c>
      <c r="L10" s="31"/>
      <c r="M10" s="31"/>
      <c r="N10" s="31"/>
      <c r="O10" s="31" t="s">
        <v>11</v>
      </c>
      <c r="P10" s="31"/>
      <c r="Q10" s="31"/>
      <c r="R10" s="31" t="s">
        <v>12</v>
      </c>
      <c r="S10" s="31"/>
      <c r="T10" s="31"/>
      <c r="U10" s="31" t="s">
        <v>11</v>
      </c>
      <c r="V10" s="31"/>
      <c r="W10" s="31"/>
      <c r="X10" s="31"/>
      <c r="Y10" s="31" t="s">
        <v>12</v>
      </c>
      <c r="Z10" s="31"/>
      <c r="AA10" s="31"/>
      <c r="AB10" s="70"/>
      <c r="AG10" s="12"/>
    </row>
    <row r="11" spans="1:33" s="5" customFormat="1" ht="14.25" customHeight="1" x14ac:dyDescent="0.2">
      <c r="A11" s="49"/>
      <c r="B11" s="34"/>
      <c r="C11" s="34" t="s">
        <v>10</v>
      </c>
      <c r="D11" s="34"/>
      <c r="E11" s="34"/>
      <c r="F11" s="34"/>
      <c r="G11" s="34" t="s">
        <v>10</v>
      </c>
      <c r="H11" s="34"/>
      <c r="I11" s="34"/>
      <c r="J11" s="34"/>
      <c r="K11" s="34" t="s">
        <v>10</v>
      </c>
      <c r="L11" s="34"/>
      <c r="M11" s="34"/>
      <c r="N11" s="34"/>
      <c r="O11" s="34" t="s">
        <v>4</v>
      </c>
      <c r="P11" s="34"/>
      <c r="Q11" s="34"/>
      <c r="R11" s="34" t="s">
        <v>4</v>
      </c>
      <c r="S11" s="34"/>
      <c r="T11" s="34"/>
      <c r="U11" s="34" t="s">
        <v>4</v>
      </c>
      <c r="V11" s="34"/>
      <c r="W11" s="34"/>
      <c r="X11" s="34"/>
      <c r="Y11" s="34" t="s">
        <v>4</v>
      </c>
      <c r="Z11" s="34"/>
      <c r="AA11" s="34"/>
      <c r="AB11" s="53"/>
    </row>
    <row r="12" spans="1:33" s="6" customFormat="1" ht="24" customHeight="1" x14ac:dyDescent="0.2">
      <c r="A12" s="27" t="s">
        <v>38</v>
      </c>
      <c r="B12" s="28"/>
      <c r="C12" s="16"/>
      <c r="D12" s="16"/>
      <c r="E12" s="16"/>
      <c r="F12" s="16"/>
      <c r="G12" s="16"/>
      <c r="H12" s="16"/>
      <c r="I12" s="16"/>
      <c r="J12" s="16"/>
      <c r="K12" s="47">
        <f>C12-G12</f>
        <v>0</v>
      </c>
      <c r="L12" s="47"/>
      <c r="M12" s="47"/>
      <c r="N12" s="47"/>
      <c r="O12" s="17">
        <f>'1. Quartal'!O12</f>
        <v>15.8</v>
      </c>
      <c r="P12" s="17"/>
      <c r="Q12" s="17"/>
      <c r="R12" s="17">
        <f>'1. Quartal'!R12</f>
        <v>13</v>
      </c>
      <c r="S12" s="17"/>
      <c r="T12" s="17"/>
      <c r="U12" s="13"/>
      <c r="V12" s="13"/>
      <c r="W12" s="13"/>
      <c r="X12" s="13"/>
      <c r="Y12" s="13"/>
      <c r="Z12" s="29"/>
      <c r="AA12" s="29"/>
      <c r="AB12" s="30"/>
      <c r="AC12" s="10"/>
    </row>
    <row r="13" spans="1:33" s="6" customFormat="1" ht="24" customHeight="1" x14ac:dyDescent="0.2">
      <c r="A13" s="32" t="s">
        <v>39</v>
      </c>
      <c r="B13" s="33"/>
      <c r="C13" s="16"/>
      <c r="D13" s="16"/>
      <c r="E13" s="16"/>
      <c r="F13" s="16"/>
      <c r="G13" s="16"/>
      <c r="H13" s="16"/>
      <c r="I13" s="16"/>
      <c r="J13" s="16"/>
      <c r="K13" s="47">
        <f>C13-G13</f>
        <v>0</v>
      </c>
      <c r="L13" s="47"/>
      <c r="M13" s="47"/>
      <c r="N13" s="47"/>
      <c r="O13" s="17">
        <f>'1. Quartal'!O13</f>
        <v>15.8</v>
      </c>
      <c r="P13" s="17"/>
      <c r="Q13" s="17"/>
      <c r="R13" s="17">
        <f>'1. Quartal'!R13</f>
        <v>13</v>
      </c>
      <c r="S13" s="17"/>
      <c r="T13" s="17"/>
      <c r="U13" s="13"/>
      <c r="V13" s="13"/>
      <c r="W13" s="13"/>
      <c r="X13" s="13"/>
      <c r="Y13" s="13"/>
      <c r="Z13" s="13"/>
      <c r="AA13" s="13"/>
      <c r="AB13" s="14"/>
      <c r="AC13" s="10"/>
    </row>
    <row r="14" spans="1:33" s="6" customFormat="1" ht="24" customHeight="1" x14ac:dyDescent="0.2">
      <c r="A14" s="32" t="s">
        <v>40</v>
      </c>
      <c r="B14" s="33"/>
      <c r="C14" s="16"/>
      <c r="D14" s="16"/>
      <c r="E14" s="16"/>
      <c r="F14" s="16"/>
      <c r="G14" s="16"/>
      <c r="H14" s="16"/>
      <c r="I14" s="16"/>
      <c r="J14" s="16"/>
      <c r="K14" s="47">
        <f>C14-G14</f>
        <v>0</v>
      </c>
      <c r="L14" s="47"/>
      <c r="M14" s="47"/>
      <c r="N14" s="47"/>
      <c r="O14" s="17">
        <f>'1. Quartal'!O14</f>
        <v>15.8</v>
      </c>
      <c r="P14" s="17"/>
      <c r="Q14" s="17"/>
      <c r="R14" s="17">
        <f>'1. Quartal'!R14</f>
        <v>13</v>
      </c>
      <c r="S14" s="17"/>
      <c r="T14" s="17"/>
      <c r="U14" s="13"/>
      <c r="V14" s="13"/>
      <c r="W14" s="13"/>
      <c r="X14" s="13"/>
      <c r="Y14" s="13"/>
      <c r="Z14" s="13"/>
      <c r="AA14" s="13"/>
      <c r="AB14" s="14"/>
      <c r="AC14" s="10"/>
    </row>
    <row r="15" spans="1:33" s="6" customFormat="1" ht="30" customHeight="1" x14ac:dyDescent="0.2">
      <c r="A15" s="79" t="s">
        <v>29</v>
      </c>
      <c r="B15" s="62"/>
      <c r="C15" s="15">
        <f>SUM(C12:F14)</f>
        <v>0</v>
      </c>
      <c r="D15" s="15"/>
      <c r="E15" s="15"/>
      <c r="F15" s="15"/>
      <c r="G15" s="15">
        <f>SUM(G12:J14)</f>
        <v>0</v>
      </c>
      <c r="H15" s="15"/>
      <c r="I15" s="15"/>
      <c r="J15" s="15"/>
      <c r="K15" s="48">
        <f>C15-G15</f>
        <v>0</v>
      </c>
      <c r="L15" s="48"/>
      <c r="M15" s="48"/>
      <c r="N15" s="48"/>
      <c r="O15" s="13">
        <f>'1. Quartal'!O15</f>
        <v>15.8</v>
      </c>
      <c r="P15" s="13"/>
      <c r="Q15" s="13"/>
      <c r="R15" s="13">
        <f>'1. Quartal'!R15</f>
        <v>13</v>
      </c>
      <c r="S15" s="13"/>
      <c r="T15" s="13"/>
      <c r="U15" s="13">
        <f>IF(K15&gt;0,ROUND(K15*O15/5,2)*5,0)</f>
        <v>0</v>
      </c>
      <c r="V15" s="13"/>
      <c r="W15" s="13"/>
      <c r="X15" s="13"/>
      <c r="Y15" s="13">
        <f>IF(K15&gt;0,ROUND(K15*R15/5,2)*5,0)</f>
        <v>0</v>
      </c>
      <c r="Z15" s="13"/>
      <c r="AA15" s="13"/>
      <c r="AB15" s="14"/>
      <c r="AC15" s="10"/>
    </row>
    <row r="16" spans="1:33" s="6" customFormat="1" ht="24" customHeight="1" x14ac:dyDescent="0.2">
      <c r="A16" s="32" t="s">
        <v>30</v>
      </c>
      <c r="B16" s="33"/>
      <c r="C16" s="16"/>
      <c r="D16" s="16"/>
      <c r="E16" s="16"/>
      <c r="F16" s="16"/>
      <c r="G16" s="16"/>
      <c r="H16" s="16"/>
      <c r="I16" s="16"/>
      <c r="J16" s="16"/>
      <c r="K16" s="47">
        <f>C16-G16</f>
        <v>0</v>
      </c>
      <c r="L16" s="47"/>
      <c r="M16" s="47"/>
      <c r="N16" s="47"/>
      <c r="O16" s="13">
        <f>'1. Quartal'!O16</f>
        <v>24.8</v>
      </c>
      <c r="P16" s="13"/>
      <c r="Q16" s="13"/>
      <c r="R16" s="13">
        <f>'1. Quartal'!R16</f>
        <v>20.2</v>
      </c>
      <c r="S16" s="13"/>
      <c r="T16" s="13"/>
      <c r="U16" s="13">
        <f>IF(K16&gt;0,ROUND(K16*O16/5,2)*5,0)</f>
        <v>0</v>
      </c>
      <c r="V16" s="13"/>
      <c r="W16" s="13"/>
      <c r="X16" s="13"/>
      <c r="Y16" s="13">
        <f>IF(K16&gt;0,ROUND(K16*R16/5,2)*5,0)</f>
        <v>0</v>
      </c>
      <c r="Z16" s="13"/>
      <c r="AA16" s="13"/>
      <c r="AB16" s="14"/>
      <c r="AC16" s="10"/>
    </row>
    <row r="17" spans="1:28" ht="30" customHeight="1" x14ac:dyDescent="0.2">
      <c r="A17" s="65" t="str">
        <f>"TOTAL 3. Quartal "&amp;Y1</f>
        <v>TOTAL 3. Quartal 2025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3">
        <f>SUM(U12:X16)</f>
        <v>0</v>
      </c>
      <c r="V17" s="63"/>
      <c r="W17" s="63"/>
      <c r="X17" s="63"/>
      <c r="Y17" s="63">
        <f>SUM(Y12:AB16)</f>
        <v>0</v>
      </c>
      <c r="Z17" s="63"/>
      <c r="AA17" s="63"/>
      <c r="AB17" s="64"/>
    </row>
    <row r="18" spans="1:28" ht="60" customHeight="1" x14ac:dyDescent="0.2">
      <c r="A18" s="58" t="s">
        <v>41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60"/>
    </row>
  </sheetData>
  <sheetProtection algorithmName="SHA-512" hashValue="YMbH+ew6ep4QvwmUlngvkMCDZD3utIfnzBCMJEuZZxeaBzxmY0lJOghJb2GOT0o3XEIvftsjU0AKeckYXiUGjg==" saltValue="548rz32hff90zhuiSMFAKw==" spinCount="100000" sheet="1" objects="1" scenarios="1" selectLockedCells="1"/>
  <mergeCells count="84">
    <mergeCell ref="K16:N16"/>
    <mergeCell ref="A15:B15"/>
    <mergeCell ref="C15:F15"/>
    <mergeCell ref="G15:J15"/>
    <mergeCell ref="Y13:AB13"/>
    <mergeCell ref="G14:J14"/>
    <mergeCell ref="K14:N14"/>
    <mergeCell ref="O14:Q14"/>
    <mergeCell ref="R14:T14"/>
    <mergeCell ref="U14:X14"/>
    <mergeCell ref="Y14:AB14"/>
    <mergeCell ref="R13:T13"/>
    <mergeCell ref="A14:B14"/>
    <mergeCell ref="C14:F14"/>
    <mergeCell ref="A13:B13"/>
    <mergeCell ref="C13:F13"/>
    <mergeCell ref="A18:AB18"/>
    <mergeCell ref="U15:X15"/>
    <mergeCell ref="Y15:AB15"/>
    <mergeCell ref="A16:B16"/>
    <mergeCell ref="C16:F16"/>
    <mergeCell ref="G16:J16"/>
    <mergeCell ref="O16:Q16"/>
    <mergeCell ref="R16:T16"/>
    <mergeCell ref="U16:X16"/>
    <mergeCell ref="Y16:AB16"/>
    <mergeCell ref="A17:T17"/>
    <mergeCell ref="U17:X17"/>
    <mergeCell ref="Y17:AB17"/>
    <mergeCell ref="K15:N15"/>
    <mergeCell ref="O15:Q15"/>
    <mergeCell ref="R15:T15"/>
    <mergeCell ref="Y11:AB11"/>
    <mergeCell ref="A12:B12"/>
    <mergeCell ref="C12:F12"/>
    <mergeCell ref="G12:J12"/>
    <mergeCell ref="K12:N12"/>
    <mergeCell ref="O12:Q12"/>
    <mergeCell ref="R12:T12"/>
    <mergeCell ref="U12:X12"/>
    <mergeCell ref="Y12:AB12"/>
    <mergeCell ref="R11:T11"/>
    <mergeCell ref="U11:X11"/>
    <mergeCell ref="G13:J13"/>
    <mergeCell ref="K13:N13"/>
    <mergeCell ref="O13:Q13"/>
    <mergeCell ref="U13:X13"/>
    <mergeCell ref="A11:B11"/>
    <mergeCell ref="C11:F11"/>
    <mergeCell ref="G11:J11"/>
    <mergeCell ref="K11:N11"/>
    <mergeCell ref="O11:Q11"/>
    <mergeCell ref="A7:P7"/>
    <mergeCell ref="Q7:AB7"/>
    <mergeCell ref="A8:AB8"/>
    <mergeCell ref="A9:B10"/>
    <mergeCell ref="C9:N9"/>
    <mergeCell ref="O9:T9"/>
    <mergeCell ref="U9:AB9"/>
    <mergeCell ref="C10:F10"/>
    <mergeCell ref="G10:J10"/>
    <mergeCell ref="K10:N10"/>
    <mergeCell ref="O10:Q10"/>
    <mergeCell ref="R10:T10"/>
    <mergeCell ref="U10:X10"/>
    <mergeCell ref="Y10:AB10"/>
    <mergeCell ref="A1:X2"/>
    <mergeCell ref="Y1:AB2"/>
    <mergeCell ref="A3:E3"/>
    <mergeCell ref="Q3:T3"/>
    <mergeCell ref="F3:P3"/>
    <mergeCell ref="U3:AB3"/>
    <mergeCell ref="A6:E6"/>
    <mergeCell ref="Q4:R4"/>
    <mergeCell ref="S4:T4"/>
    <mergeCell ref="U4:V4"/>
    <mergeCell ref="W4:AB4"/>
    <mergeCell ref="A4:E4"/>
    <mergeCell ref="A5:E5"/>
    <mergeCell ref="F5:P5"/>
    <mergeCell ref="Q5:R5"/>
    <mergeCell ref="S5:AB5"/>
    <mergeCell ref="F4:P4"/>
    <mergeCell ref="F6:AB6"/>
  </mergeCells>
  <hyperlinks>
    <hyperlink ref="Q7" r:id="rId1"/>
    <hyperlink ref="Q7:AB7" r:id="rId2" display="pflegeleistungen@san.gr.ch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8"/>
  <sheetViews>
    <sheetView showZeros="0" zoomScaleNormal="100" workbookViewId="0">
      <selection activeCell="C12" sqref="C12:F12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35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9">
        <f>'1. Quartal'!Y1:AB2</f>
        <v>2025</v>
      </c>
      <c r="Z1" s="39"/>
      <c r="AA1" s="39"/>
      <c r="AB1" s="40"/>
    </row>
    <row r="2" spans="1:33" ht="25.5" customHeight="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41"/>
      <c r="Z2" s="41"/>
      <c r="AA2" s="41"/>
      <c r="AB2" s="42"/>
    </row>
    <row r="3" spans="1:33" s="1" customFormat="1" ht="24" customHeight="1" x14ac:dyDescent="0.2">
      <c r="A3" s="43" t="s">
        <v>34</v>
      </c>
      <c r="B3" s="44"/>
      <c r="C3" s="44"/>
      <c r="D3" s="44"/>
      <c r="E3" s="44"/>
      <c r="F3" s="77">
        <f>'1. Quartal'!F3</f>
        <v>0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44" t="s">
        <v>35</v>
      </c>
      <c r="R3" s="44"/>
      <c r="S3" s="44"/>
      <c r="T3" s="44"/>
      <c r="U3" s="77">
        <f>'1. Quartal'!U3</f>
        <v>0</v>
      </c>
      <c r="V3" s="77"/>
      <c r="W3" s="77"/>
      <c r="X3" s="77"/>
      <c r="Y3" s="77"/>
      <c r="Z3" s="77"/>
      <c r="AA3" s="77"/>
      <c r="AB3" s="78"/>
    </row>
    <row r="4" spans="1:33" s="1" customFormat="1" ht="24" customHeight="1" x14ac:dyDescent="0.2">
      <c r="A4" s="27" t="s">
        <v>43</v>
      </c>
      <c r="B4" s="28"/>
      <c r="C4" s="28"/>
      <c r="D4" s="28"/>
      <c r="E4" s="28"/>
      <c r="F4" s="74">
        <f>'1. Quartal'!F4</f>
        <v>0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28" t="s">
        <v>0</v>
      </c>
      <c r="R4" s="28"/>
      <c r="S4" s="71">
        <f>'1. Quartal'!S4</f>
        <v>0</v>
      </c>
      <c r="T4" s="71"/>
      <c r="U4" s="28" t="s">
        <v>1</v>
      </c>
      <c r="V4" s="28"/>
      <c r="W4" s="71">
        <f>'1. Quartal'!W4</f>
        <v>0</v>
      </c>
      <c r="X4" s="71"/>
      <c r="Y4" s="71"/>
      <c r="Z4" s="71"/>
      <c r="AA4" s="71"/>
      <c r="AB4" s="72"/>
    </row>
    <row r="5" spans="1:33" s="1" customFormat="1" ht="24" customHeight="1" x14ac:dyDescent="0.2">
      <c r="A5" s="27" t="s">
        <v>36</v>
      </c>
      <c r="B5" s="28"/>
      <c r="C5" s="28"/>
      <c r="D5" s="28"/>
      <c r="E5" s="28"/>
      <c r="F5" s="73">
        <f>'1. Quartal'!F5</f>
        <v>0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28" t="s">
        <v>44</v>
      </c>
      <c r="R5" s="28"/>
      <c r="S5" s="71">
        <f>'1. Quartal'!S5</f>
        <v>0</v>
      </c>
      <c r="T5" s="71"/>
      <c r="U5" s="71"/>
      <c r="V5" s="71"/>
      <c r="W5" s="71"/>
      <c r="X5" s="71"/>
      <c r="Y5" s="71"/>
      <c r="Z5" s="71"/>
      <c r="AA5" s="71"/>
      <c r="AB5" s="72"/>
    </row>
    <row r="6" spans="1:33" s="1" customFormat="1" ht="24" customHeight="1" x14ac:dyDescent="0.2">
      <c r="A6" s="18" t="s">
        <v>45</v>
      </c>
      <c r="B6" s="19"/>
      <c r="C6" s="19"/>
      <c r="D6" s="19"/>
      <c r="E6" s="19"/>
      <c r="F6" s="75">
        <f>'1. Quartal'!F6</f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6"/>
    </row>
    <row r="7" spans="1:33" s="2" customFormat="1" ht="18.75" customHeight="1" x14ac:dyDescent="0.2">
      <c r="A7" s="23" t="str">
        <f>"Bitte ausfüllen und bis 10. Januar " &amp;Y1+1&amp;" einschicken an:"</f>
        <v>Bitte ausfüllen und bis 10. Januar 2026 einschicken an: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 t="s">
        <v>9</v>
      </c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33" s="1" customFormat="1" ht="30" customHeight="1" x14ac:dyDescent="0.2">
      <c r="A8" s="20" t="str">
        <f>"Leistungsbeiträge 4. Quartal "&amp;Y1</f>
        <v>Leistungsbeiträge 4. Quartal 2025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2"/>
      <c r="AE8" s="11"/>
    </row>
    <row r="9" spans="1:33" s="3" customFormat="1" ht="27.95" customHeight="1" x14ac:dyDescent="0.2">
      <c r="A9" s="68" t="s">
        <v>6</v>
      </c>
      <c r="B9" s="55"/>
      <c r="C9" s="55" t="s">
        <v>23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 t="s">
        <v>14</v>
      </c>
      <c r="P9" s="55"/>
      <c r="Q9" s="55"/>
      <c r="R9" s="55"/>
      <c r="S9" s="55"/>
      <c r="T9" s="55"/>
      <c r="U9" s="55" t="s">
        <v>13</v>
      </c>
      <c r="V9" s="55"/>
      <c r="W9" s="55"/>
      <c r="X9" s="55"/>
      <c r="Y9" s="55"/>
      <c r="Z9" s="55"/>
      <c r="AA9" s="55"/>
      <c r="AB9" s="69"/>
    </row>
    <row r="10" spans="1:33" s="4" customFormat="1" ht="39.950000000000003" customHeight="1" x14ac:dyDescent="0.2">
      <c r="A10" s="68"/>
      <c r="B10" s="55"/>
      <c r="C10" s="31" t="s">
        <v>3</v>
      </c>
      <c r="D10" s="31"/>
      <c r="E10" s="31"/>
      <c r="F10" s="31"/>
      <c r="G10" s="31" t="s">
        <v>7</v>
      </c>
      <c r="H10" s="31"/>
      <c r="I10" s="31"/>
      <c r="J10" s="31"/>
      <c r="K10" s="31" t="s">
        <v>8</v>
      </c>
      <c r="L10" s="31"/>
      <c r="M10" s="31"/>
      <c r="N10" s="31"/>
      <c r="O10" s="31" t="s">
        <v>11</v>
      </c>
      <c r="P10" s="31"/>
      <c r="Q10" s="31"/>
      <c r="R10" s="31" t="s">
        <v>12</v>
      </c>
      <c r="S10" s="31"/>
      <c r="T10" s="31"/>
      <c r="U10" s="31" t="s">
        <v>11</v>
      </c>
      <c r="V10" s="31"/>
      <c r="W10" s="31"/>
      <c r="X10" s="31"/>
      <c r="Y10" s="31" t="s">
        <v>12</v>
      </c>
      <c r="Z10" s="31"/>
      <c r="AA10" s="31"/>
      <c r="AB10" s="70"/>
      <c r="AG10" s="12"/>
    </row>
    <row r="11" spans="1:33" s="5" customFormat="1" ht="14.25" customHeight="1" x14ac:dyDescent="0.2">
      <c r="A11" s="49"/>
      <c r="B11" s="34"/>
      <c r="C11" s="34" t="s">
        <v>10</v>
      </c>
      <c r="D11" s="34"/>
      <c r="E11" s="34"/>
      <c r="F11" s="34"/>
      <c r="G11" s="34" t="s">
        <v>10</v>
      </c>
      <c r="H11" s="34"/>
      <c r="I11" s="34"/>
      <c r="J11" s="34"/>
      <c r="K11" s="34" t="s">
        <v>10</v>
      </c>
      <c r="L11" s="34"/>
      <c r="M11" s="34"/>
      <c r="N11" s="34"/>
      <c r="O11" s="34" t="s">
        <v>4</v>
      </c>
      <c r="P11" s="34"/>
      <c r="Q11" s="34"/>
      <c r="R11" s="34" t="s">
        <v>4</v>
      </c>
      <c r="S11" s="34"/>
      <c r="T11" s="34"/>
      <c r="U11" s="34" t="s">
        <v>4</v>
      </c>
      <c r="V11" s="34"/>
      <c r="W11" s="34"/>
      <c r="X11" s="34"/>
      <c r="Y11" s="34" t="s">
        <v>4</v>
      </c>
      <c r="Z11" s="34"/>
      <c r="AA11" s="34"/>
      <c r="AB11" s="53"/>
    </row>
    <row r="12" spans="1:33" s="6" customFormat="1" ht="24" customHeight="1" x14ac:dyDescent="0.2">
      <c r="A12" s="27" t="s">
        <v>38</v>
      </c>
      <c r="B12" s="28"/>
      <c r="C12" s="16"/>
      <c r="D12" s="16"/>
      <c r="E12" s="16"/>
      <c r="F12" s="16"/>
      <c r="G12" s="16"/>
      <c r="H12" s="16"/>
      <c r="I12" s="16"/>
      <c r="J12" s="16"/>
      <c r="K12" s="47">
        <f>C12-G12</f>
        <v>0</v>
      </c>
      <c r="L12" s="47"/>
      <c r="M12" s="47"/>
      <c r="N12" s="47"/>
      <c r="O12" s="17">
        <f>'1. Quartal'!O12</f>
        <v>15.8</v>
      </c>
      <c r="P12" s="17"/>
      <c r="Q12" s="17"/>
      <c r="R12" s="17">
        <f>'1. Quartal'!R12</f>
        <v>13</v>
      </c>
      <c r="S12" s="17"/>
      <c r="T12" s="17"/>
      <c r="U12" s="13"/>
      <c r="V12" s="13"/>
      <c r="W12" s="13"/>
      <c r="X12" s="13"/>
      <c r="Y12" s="13"/>
      <c r="Z12" s="29"/>
      <c r="AA12" s="29"/>
      <c r="AB12" s="30"/>
      <c r="AC12" s="10"/>
    </row>
    <row r="13" spans="1:33" s="6" customFormat="1" ht="24" customHeight="1" x14ac:dyDescent="0.2">
      <c r="A13" s="32" t="s">
        <v>39</v>
      </c>
      <c r="B13" s="33"/>
      <c r="C13" s="16"/>
      <c r="D13" s="16"/>
      <c r="E13" s="16"/>
      <c r="F13" s="16"/>
      <c r="G13" s="16"/>
      <c r="H13" s="16"/>
      <c r="I13" s="16"/>
      <c r="J13" s="16"/>
      <c r="K13" s="47">
        <f>C13-G13</f>
        <v>0</v>
      </c>
      <c r="L13" s="47"/>
      <c r="M13" s="47"/>
      <c r="N13" s="47"/>
      <c r="O13" s="17">
        <f>'1. Quartal'!O13</f>
        <v>15.8</v>
      </c>
      <c r="P13" s="17"/>
      <c r="Q13" s="17"/>
      <c r="R13" s="17">
        <f>'1. Quartal'!R13</f>
        <v>13</v>
      </c>
      <c r="S13" s="17"/>
      <c r="T13" s="17"/>
      <c r="U13" s="13"/>
      <c r="V13" s="13"/>
      <c r="W13" s="13"/>
      <c r="X13" s="13"/>
      <c r="Y13" s="13"/>
      <c r="Z13" s="13"/>
      <c r="AA13" s="13"/>
      <c r="AB13" s="14"/>
      <c r="AC13" s="10"/>
    </row>
    <row r="14" spans="1:33" s="6" customFormat="1" ht="24" customHeight="1" x14ac:dyDescent="0.2">
      <c r="A14" s="32" t="s">
        <v>40</v>
      </c>
      <c r="B14" s="33"/>
      <c r="C14" s="16"/>
      <c r="D14" s="16"/>
      <c r="E14" s="16"/>
      <c r="F14" s="16"/>
      <c r="G14" s="16"/>
      <c r="H14" s="16"/>
      <c r="I14" s="16"/>
      <c r="J14" s="16"/>
      <c r="K14" s="47">
        <f>C14-G14</f>
        <v>0</v>
      </c>
      <c r="L14" s="47"/>
      <c r="M14" s="47"/>
      <c r="N14" s="47"/>
      <c r="O14" s="17">
        <f>'1. Quartal'!O14</f>
        <v>15.8</v>
      </c>
      <c r="P14" s="17"/>
      <c r="Q14" s="17"/>
      <c r="R14" s="17">
        <f>'1. Quartal'!R14</f>
        <v>13</v>
      </c>
      <c r="S14" s="17"/>
      <c r="T14" s="17"/>
      <c r="U14" s="13"/>
      <c r="V14" s="13"/>
      <c r="W14" s="13"/>
      <c r="X14" s="13"/>
      <c r="Y14" s="13"/>
      <c r="Z14" s="13"/>
      <c r="AA14" s="13"/>
      <c r="AB14" s="14"/>
      <c r="AC14" s="10"/>
    </row>
    <row r="15" spans="1:33" s="6" customFormat="1" ht="30" customHeight="1" x14ac:dyDescent="0.2">
      <c r="A15" s="79" t="s">
        <v>29</v>
      </c>
      <c r="B15" s="62"/>
      <c r="C15" s="15">
        <f>SUM(C12:F14)</f>
        <v>0</v>
      </c>
      <c r="D15" s="15"/>
      <c r="E15" s="15"/>
      <c r="F15" s="15"/>
      <c r="G15" s="15">
        <f>SUM(G12:J14)</f>
        <v>0</v>
      </c>
      <c r="H15" s="15"/>
      <c r="I15" s="15"/>
      <c r="J15" s="15"/>
      <c r="K15" s="48">
        <f>C15-G15</f>
        <v>0</v>
      </c>
      <c r="L15" s="48"/>
      <c r="M15" s="48"/>
      <c r="N15" s="48"/>
      <c r="O15" s="13">
        <f>'1. Quartal'!O15</f>
        <v>15.8</v>
      </c>
      <c r="P15" s="13"/>
      <c r="Q15" s="13"/>
      <c r="R15" s="13">
        <f>'1. Quartal'!R15</f>
        <v>13</v>
      </c>
      <c r="S15" s="13"/>
      <c r="T15" s="13"/>
      <c r="U15" s="13">
        <f>IF(K15&gt;0,ROUND(K15*O15/5,2)*5,0)</f>
        <v>0</v>
      </c>
      <c r="V15" s="13"/>
      <c r="W15" s="13"/>
      <c r="X15" s="13"/>
      <c r="Y15" s="13">
        <f>IF(K15&gt;0,ROUND(K15*R15/5,2)*5,0)</f>
        <v>0</v>
      </c>
      <c r="Z15" s="13"/>
      <c r="AA15" s="13"/>
      <c r="AB15" s="14"/>
      <c r="AC15" s="10"/>
    </row>
    <row r="16" spans="1:33" s="6" customFormat="1" ht="24" customHeight="1" x14ac:dyDescent="0.2">
      <c r="A16" s="32" t="s">
        <v>30</v>
      </c>
      <c r="B16" s="33"/>
      <c r="C16" s="16"/>
      <c r="D16" s="16"/>
      <c r="E16" s="16"/>
      <c r="F16" s="16"/>
      <c r="G16" s="16"/>
      <c r="H16" s="16"/>
      <c r="I16" s="16"/>
      <c r="J16" s="16"/>
      <c r="K16" s="47">
        <f>C16-G16</f>
        <v>0</v>
      </c>
      <c r="L16" s="47"/>
      <c r="M16" s="47"/>
      <c r="N16" s="47"/>
      <c r="O16" s="13">
        <f>'1. Quartal'!O16</f>
        <v>24.8</v>
      </c>
      <c r="P16" s="13"/>
      <c r="Q16" s="13"/>
      <c r="R16" s="13">
        <f>'1. Quartal'!R16</f>
        <v>20.2</v>
      </c>
      <c r="S16" s="13"/>
      <c r="T16" s="13"/>
      <c r="U16" s="13">
        <f>IF(K16&gt;0,ROUND(K16*O16/5,2)*5,0)</f>
        <v>0</v>
      </c>
      <c r="V16" s="13"/>
      <c r="W16" s="13"/>
      <c r="X16" s="13"/>
      <c r="Y16" s="13">
        <f>IF(K16&gt;0,ROUND(K16*R16/5,2)*5,0)</f>
        <v>0</v>
      </c>
      <c r="Z16" s="13"/>
      <c r="AA16" s="13"/>
      <c r="AB16" s="14"/>
      <c r="AC16" s="10"/>
    </row>
    <row r="17" spans="1:28" ht="30" customHeight="1" x14ac:dyDescent="0.2">
      <c r="A17" s="65" t="str">
        <f>"TOTAL 4. Quartal "&amp;Y1</f>
        <v>TOTAL 4. Quartal 2025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3">
        <f>SUM(U12:X16)</f>
        <v>0</v>
      </c>
      <c r="V17" s="63"/>
      <c r="W17" s="63"/>
      <c r="X17" s="63"/>
      <c r="Y17" s="63">
        <f>SUM(Y12:AB16)</f>
        <v>0</v>
      </c>
      <c r="Z17" s="63"/>
      <c r="AA17" s="63"/>
      <c r="AB17" s="64"/>
    </row>
    <row r="18" spans="1:28" ht="60" customHeight="1" x14ac:dyDescent="0.2">
      <c r="A18" s="58" t="s">
        <v>41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60"/>
    </row>
  </sheetData>
  <sheetProtection algorithmName="SHA-512" hashValue="ExUefMY58uFohKasNQ1g6mAxtbhUiPF0Du3kU84k/T8i/2gDojgaF01nKbErykxcBhjtGPGHtrrXyABLV1PbqQ==" saltValue="AwLorFGe6SKQqqJyyJoVkw==" spinCount="100000" sheet="1" objects="1" scenarios="1" selectLockedCells="1"/>
  <mergeCells count="84">
    <mergeCell ref="K16:N16"/>
    <mergeCell ref="A15:B15"/>
    <mergeCell ref="C15:F15"/>
    <mergeCell ref="G15:J15"/>
    <mergeCell ref="Y13:AB13"/>
    <mergeCell ref="G14:J14"/>
    <mergeCell ref="K14:N14"/>
    <mergeCell ref="O14:Q14"/>
    <mergeCell ref="R14:T14"/>
    <mergeCell ref="U14:X14"/>
    <mergeCell ref="Y14:AB14"/>
    <mergeCell ref="R13:T13"/>
    <mergeCell ref="A14:B14"/>
    <mergeCell ref="C14:F14"/>
    <mergeCell ref="A13:B13"/>
    <mergeCell ref="C13:F13"/>
    <mergeCell ref="A18:AB18"/>
    <mergeCell ref="U15:X15"/>
    <mergeCell ref="Y15:AB15"/>
    <mergeCell ref="A16:B16"/>
    <mergeCell ref="C16:F16"/>
    <mergeCell ref="G16:J16"/>
    <mergeCell ref="O16:Q16"/>
    <mergeCell ref="R16:T16"/>
    <mergeCell ref="U16:X16"/>
    <mergeCell ref="Y16:AB16"/>
    <mergeCell ref="A17:T17"/>
    <mergeCell ref="U17:X17"/>
    <mergeCell ref="Y17:AB17"/>
    <mergeCell ref="K15:N15"/>
    <mergeCell ref="O15:Q15"/>
    <mergeCell ref="R15:T15"/>
    <mergeCell ref="Y11:AB11"/>
    <mergeCell ref="A12:B12"/>
    <mergeCell ref="C12:F12"/>
    <mergeCell ref="G12:J12"/>
    <mergeCell ref="K12:N12"/>
    <mergeCell ref="O12:Q12"/>
    <mergeCell ref="R12:T12"/>
    <mergeCell ref="U12:X12"/>
    <mergeCell ref="Y12:AB12"/>
    <mergeCell ref="R11:T11"/>
    <mergeCell ref="U11:X11"/>
    <mergeCell ref="G13:J13"/>
    <mergeCell ref="K13:N13"/>
    <mergeCell ref="O13:Q13"/>
    <mergeCell ref="U13:X13"/>
    <mergeCell ref="A11:B11"/>
    <mergeCell ref="C11:F11"/>
    <mergeCell ref="G11:J11"/>
    <mergeCell ref="K11:N11"/>
    <mergeCell ref="O11:Q11"/>
    <mergeCell ref="A7:P7"/>
    <mergeCell ref="Q7:AB7"/>
    <mergeCell ref="A8:AB8"/>
    <mergeCell ref="A9:B10"/>
    <mergeCell ref="C9:N9"/>
    <mergeCell ref="O9:T9"/>
    <mergeCell ref="U9:AB9"/>
    <mergeCell ref="C10:F10"/>
    <mergeCell ref="G10:J10"/>
    <mergeCell ref="K10:N10"/>
    <mergeCell ref="O10:Q10"/>
    <mergeCell ref="R10:T10"/>
    <mergeCell ref="U10:X10"/>
    <mergeCell ref="Y10:AB10"/>
    <mergeCell ref="A1:X2"/>
    <mergeCell ref="Y1:AB2"/>
    <mergeCell ref="A3:E3"/>
    <mergeCell ref="Q3:T3"/>
    <mergeCell ref="F3:P3"/>
    <mergeCell ref="U3:AB3"/>
    <mergeCell ref="A6:E6"/>
    <mergeCell ref="Q4:R4"/>
    <mergeCell ref="S4:T4"/>
    <mergeCell ref="U4:V4"/>
    <mergeCell ref="W4:AB4"/>
    <mergeCell ref="A4:E4"/>
    <mergeCell ref="A5:E5"/>
    <mergeCell ref="F5:P5"/>
    <mergeCell ref="Q5:R5"/>
    <mergeCell ref="S5:AB5"/>
    <mergeCell ref="F4:P4"/>
    <mergeCell ref="F6:AB6"/>
  </mergeCells>
  <hyperlinks>
    <hyperlink ref="Q7" r:id="rId1"/>
    <hyperlink ref="Q7:AB7" r:id="rId2" display="pflegeleistungen@san.gr.ch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showZeros="0" zoomScaleNormal="100" workbookViewId="0">
      <selection activeCell="F3" sqref="F3:P3"/>
    </sheetView>
  </sheetViews>
  <sheetFormatPr baseColWidth="10" defaultRowHeight="12.75" x14ac:dyDescent="0.2"/>
  <cols>
    <col min="1" max="1" width="4.7109375" style="7" customWidth="1"/>
    <col min="2" max="2" width="7" style="7" customWidth="1"/>
    <col min="3" max="3" width="3.7109375" style="7" customWidth="1"/>
    <col min="4" max="24" width="3.140625" style="7" customWidth="1"/>
    <col min="25" max="28" width="3.42578125" style="7" customWidth="1"/>
    <col min="29" max="16384" width="11.42578125" style="7"/>
  </cols>
  <sheetData>
    <row r="1" spans="1:28" ht="18.75" customHeight="1" x14ac:dyDescent="0.2">
      <c r="A1" s="35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9">
        <f>'1. Quartal'!Y1</f>
        <v>2025</v>
      </c>
      <c r="Z1" s="39"/>
      <c r="AA1" s="39"/>
      <c r="AB1" s="40"/>
    </row>
    <row r="2" spans="1:28" ht="25.5" customHeight="1" x14ac:dyDescent="0.2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41"/>
      <c r="Z2" s="41"/>
      <c r="AA2" s="41"/>
      <c r="AB2" s="42"/>
    </row>
    <row r="3" spans="1:28" s="1" customFormat="1" ht="24" customHeight="1" x14ac:dyDescent="0.2">
      <c r="A3" s="43" t="s">
        <v>34</v>
      </c>
      <c r="B3" s="44"/>
      <c r="C3" s="44"/>
      <c r="D3" s="44"/>
      <c r="E3" s="44"/>
      <c r="F3" s="77">
        <f>'1. Quartal'!F3</f>
        <v>0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44" t="s">
        <v>35</v>
      </c>
      <c r="R3" s="44"/>
      <c r="S3" s="44"/>
      <c r="T3" s="44"/>
      <c r="U3" s="77">
        <f>'1. Quartal'!U3</f>
        <v>0</v>
      </c>
      <c r="V3" s="77"/>
      <c r="W3" s="77"/>
      <c r="X3" s="77"/>
      <c r="Y3" s="77"/>
      <c r="Z3" s="77"/>
      <c r="AA3" s="77"/>
      <c r="AB3" s="78"/>
    </row>
    <row r="4" spans="1:28" s="1" customFormat="1" ht="24" customHeight="1" x14ac:dyDescent="0.2">
      <c r="A4" s="27" t="s">
        <v>43</v>
      </c>
      <c r="B4" s="28"/>
      <c r="C4" s="28"/>
      <c r="D4" s="28"/>
      <c r="E4" s="28"/>
      <c r="F4" s="74">
        <f>'1. Quartal'!F4</f>
        <v>0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28" t="s">
        <v>0</v>
      </c>
      <c r="R4" s="28"/>
      <c r="S4" s="71">
        <f>'1. Quartal'!S4</f>
        <v>0</v>
      </c>
      <c r="T4" s="71"/>
      <c r="U4" s="28" t="s">
        <v>1</v>
      </c>
      <c r="V4" s="28"/>
      <c r="W4" s="71">
        <f>'1. Quartal'!W4</f>
        <v>0</v>
      </c>
      <c r="X4" s="71"/>
      <c r="Y4" s="71"/>
      <c r="Z4" s="71"/>
      <c r="AA4" s="71"/>
      <c r="AB4" s="72"/>
    </row>
    <row r="5" spans="1:28" s="1" customFormat="1" ht="24" customHeight="1" x14ac:dyDescent="0.2">
      <c r="A5" s="27" t="s">
        <v>36</v>
      </c>
      <c r="B5" s="28"/>
      <c r="C5" s="28"/>
      <c r="D5" s="28"/>
      <c r="E5" s="28"/>
      <c r="F5" s="73">
        <f>'1. Quartal'!F5</f>
        <v>0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28" t="s">
        <v>44</v>
      </c>
      <c r="R5" s="28"/>
      <c r="S5" s="71">
        <f>'1. Quartal'!S5</f>
        <v>0</v>
      </c>
      <c r="T5" s="71"/>
      <c r="U5" s="71"/>
      <c r="V5" s="71"/>
      <c r="W5" s="71"/>
      <c r="X5" s="71"/>
      <c r="Y5" s="71"/>
      <c r="Z5" s="71"/>
      <c r="AA5" s="71"/>
      <c r="AB5" s="72"/>
    </row>
    <row r="6" spans="1:28" s="1" customFormat="1" ht="24" customHeight="1" x14ac:dyDescent="0.2">
      <c r="A6" s="18" t="s">
        <v>45</v>
      </c>
      <c r="B6" s="19"/>
      <c r="C6" s="19"/>
      <c r="D6" s="19"/>
      <c r="E6" s="19"/>
      <c r="F6" s="75">
        <f>'1. Quartal'!F6</f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6"/>
    </row>
    <row r="7" spans="1:28" x14ac:dyDescent="0.2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6"/>
    </row>
    <row r="8" spans="1:28" s="8" customFormat="1" ht="30" customHeight="1" x14ac:dyDescent="0.2">
      <c r="A8" s="107" t="str">
        <f>"Leistungseinheiten "   &amp;    Y1</f>
        <v>Leistungseinheiten 2025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108"/>
    </row>
    <row r="9" spans="1:28" ht="18.75" customHeight="1" x14ac:dyDescent="0.2">
      <c r="A9" s="80"/>
      <c r="B9" s="81"/>
      <c r="C9" s="81"/>
      <c r="D9" s="81"/>
      <c r="E9" s="81"/>
      <c r="F9" s="81"/>
      <c r="G9" s="81"/>
      <c r="H9" s="81"/>
      <c r="I9" s="97" t="s">
        <v>18</v>
      </c>
      <c r="J9" s="97"/>
      <c r="K9" s="97"/>
      <c r="L9" s="97"/>
      <c r="M9" s="97" t="s">
        <v>19</v>
      </c>
      <c r="N9" s="97"/>
      <c r="O9" s="97"/>
      <c r="P9" s="97"/>
      <c r="Q9" s="97" t="s">
        <v>20</v>
      </c>
      <c r="R9" s="97"/>
      <c r="S9" s="97"/>
      <c r="T9" s="97"/>
      <c r="U9" s="98" t="s">
        <v>21</v>
      </c>
      <c r="V9" s="98"/>
      <c r="W9" s="98"/>
      <c r="X9" s="98"/>
      <c r="Y9" s="97" t="s">
        <v>46</v>
      </c>
      <c r="Z9" s="97"/>
      <c r="AA9" s="97"/>
      <c r="AB9" s="99"/>
    </row>
    <row r="10" spans="1:28" ht="12.75" customHeight="1" x14ac:dyDescent="0.2">
      <c r="A10" s="80"/>
      <c r="B10" s="81"/>
      <c r="C10" s="81"/>
      <c r="D10" s="81"/>
      <c r="E10" s="81"/>
      <c r="F10" s="81"/>
      <c r="G10" s="81"/>
      <c r="H10" s="81"/>
      <c r="I10" s="91" t="s">
        <v>10</v>
      </c>
      <c r="J10" s="91"/>
      <c r="K10" s="91"/>
      <c r="L10" s="91"/>
      <c r="M10" s="91" t="s">
        <v>10</v>
      </c>
      <c r="N10" s="91"/>
      <c r="O10" s="91"/>
      <c r="P10" s="91"/>
      <c r="Q10" s="91" t="s">
        <v>10</v>
      </c>
      <c r="R10" s="91"/>
      <c r="S10" s="91"/>
      <c r="T10" s="91"/>
      <c r="U10" s="91" t="s">
        <v>10</v>
      </c>
      <c r="V10" s="91"/>
      <c r="W10" s="91"/>
      <c r="X10" s="91"/>
      <c r="Y10" s="91" t="s">
        <v>10</v>
      </c>
      <c r="Z10" s="91"/>
      <c r="AA10" s="91"/>
      <c r="AB10" s="92"/>
    </row>
    <row r="11" spans="1:28" ht="18.75" customHeight="1" x14ac:dyDescent="0.2">
      <c r="A11" s="27" t="s">
        <v>31</v>
      </c>
      <c r="B11" s="28"/>
      <c r="C11" s="28"/>
      <c r="D11" s="28"/>
      <c r="E11" s="28"/>
      <c r="F11" s="28"/>
      <c r="G11" s="28"/>
      <c r="H11" s="28"/>
      <c r="I11" s="100">
        <f>SUM(I12:L14)</f>
        <v>0</v>
      </c>
      <c r="J11" s="100"/>
      <c r="K11" s="100"/>
      <c r="L11" s="100"/>
      <c r="M11" s="100">
        <f>SUM(M12:P14)</f>
        <v>0</v>
      </c>
      <c r="N11" s="100"/>
      <c r="O11" s="100"/>
      <c r="P11" s="100"/>
      <c r="Q11" s="100">
        <f>SUM(Q12:T14)</f>
        <v>0</v>
      </c>
      <c r="R11" s="100"/>
      <c r="S11" s="100"/>
      <c r="T11" s="100"/>
      <c r="U11" s="100">
        <f>SUM(U12:X14)</f>
        <v>0</v>
      </c>
      <c r="V11" s="100"/>
      <c r="W11" s="100"/>
      <c r="X11" s="100"/>
      <c r="Y11" s="100">
        <f>SUM(I11:X11)</f>
        <v>0</v>
      </c>
      <c r="Z11" s="100"/>
      <c r="AA11" s="100"/>
      <c r="AB11" s="102"/>
    </row>
    <row r="12" spans="1:28" ht="18.75" customHeight="1" x14ac:dyDescent="0.2">
      <c r="A12" s="101" t="s">
        <v>24</v>
      </c>
      <c r="B12" s="28"/>
      <c r="C12" s="28"/>
      <c r="D12" s="28"/>
      <c r="E12" s="28"/>
      <c r="F12" s="28"/>
      <c r="G12" s="28"/>
      <c r="H12" s="28"/>
      <c r="I12" s="83">
        <f>'1. Quartal'!$C$12-'1. Quartal'!$G$12</f>
        <v>0</v>
      </c>
      <c r="J12" s="83"/>
      <c r="K12" s="83"/>
      <c r="L12" s="83"/>
      <c r="M12" s="83">
        <f>'2. Quartal'!$C$12-'2. Quartal'!$G$12</f>
        <v>0</v>
      </c>
      <c r="N12" s="83"/>
      <c r="O12" s="83"/>
      <c r="P12" s="83"/>
      <c r="Q12" s="83">
        <f>'3. Quartal'!$C$12-'3. Quartal'!$G$12</f>
        <v>0</v>
      </c>
      <c r="R12" s="83"/>
      <c r="S12" s="83"/>
      <c r="T12" s="83"/>
      <c r="U12" s="83">
        <f>'4. Quartal'!$C$12-'4. Quartal'!$G$12</f>
        <v>0</v>
      </c>
      <c r="V12" s="83"/>
      <c r="W12" s="83"/>
      <c r="X12" s="83"/>
      <c r="Y12" s="83">
        <f>SUM(I12:X12)</f>
        <v>0</v>
      </c>
      <c r="Z12" s="83"/>
      <c r="AA12" s="83"/>
      <c r="AB12" s="103"/>
    </row>
    <row r="13" spans="1:28" ht="18.75" customHeight="1" x14ac:dyDescent="0.2">
      <c r="A13" s="101" t="s">
        <v>25</v>
      </c>
      <c r="B13" s="28"/>
      <c r="C13" s="28"/>
      <c r="D13" s="28"/>
      <c r="E13" s="28"/>
      <c r="F13" s="28"/>
      <c r="G13" s="28"/>
      <c r="H13" s="28"/>
      <c r="I13" s="83">
        <f>'1. Quartal'!$C$13-'1. Quartal'!$G$13</f>
        <v>0</v>
      </c>
      <c r="J13" s="83"/>
      <c r="K13" s="83"/>
      <c r="L13" s="83"/>
      <c r="M13" s="83">
        <f>'2. Quartal'!$C$13-'2. Quartal'!$G$13</f>
        <v>0</v>
      </c>
      <c r="N13" s="83"/>
      <c r="O13" s="83"/>
      <c r="P13" s="83"/>
      <c r="Q13" s="83">
        <f>'3. Quartal'!$C$13-'3. Quartal'!$G$13</f>
        <v>0</v>
      </c>
      <c r="R13" s="83"/>
      <c r="S13" s="83"/>
      <c r="T13" s="83"/>
      <c r="U13" s="83">
        <f>'4. Quartal'!$C$13-'4. Quartal'!$G$13</f>
        <v>0</v>
      </c>
      <c r="V13" s="83"/>
      <c r="W13" s="83"/>
      <c r="X13" s="83"/>
      <c r="Y13" s="83">
        <f>SUM(I13:X13)</f>
        <v>0</v>
      </c>
      <c r="Z13" s="83"/>
      <c r="AA13" s="83"/>
      <c r="AB13" s="103"/>
    </row>
    <row r="14" spans="1:28" ht="18.75" customHeight="1" x14ac:dyDescent="0.2">
      <c r="A14" s="101" t="s">
        <v>26</v>
      </c>
      <c r="B14" s="28"/>
      <c r="C14" s="28"/>
      <c r="D14" s="28"/>
      <c r="E14" s="28"/>
      <c r="F14" s="28"/>
      <c r="G14" s="28"/>
      <c r="H14" s="28"/>
      <c r="I14" s="83">
        <f>'1. Quartal'!$C$14-'1. Quartal'!$G$14</f>
        <v>0</v>
      </c>
      <c r="J14" s="83"/>
      <c r="K14" s="83"/>
      <c r="L14" s="83"/>
      <c r="M14" s="83">
        <f>'2. Quartal'!$C$14-'2. Quartal'!$G$14</f>
        <v>0</v>
      </c>
      <c r="N14" s="83"/>
      <c r="O14" s="83"/>
      <c r="P14" s="83"/>
      <c r="Q14" s="83">
        <f>'3. Quartal'!$C$14-'3. Quartal'!$G$14</f>
        <v>0</v>
      </c>
      <c r="R14" s="83"/>
      <c r="S14" s="83"/>
      <c r="T14" s="83"/>
      <c r="U14" s="83">
        <f>'4. Quartal'!$C$14-'4. Quartal'!$G$14</f>
        <v>0</v>
      </c>
      <c r="V14" s="83"/>
      <c r="W14" s="83"/>
      <c r="X14" s="83"/>
      <c r="Y14" s="83">
        <f>SUM(I14:X14)</f>
        <v>0</v>
      </c>
      <c r="Z14" s="83"/>
      <c r="AA14" s="83"/>
      <c r="AB14" s="103"/>
    </row>
    <row r="15" spans="1:28" ht="18.75" customHeight="1" x14ac:dyDescent="0.2">
      <c r="A15" s="27" t="s">
        <v>32</v>
      </c>
      <c r="B15" s="28"/>
      <c r="C15" s="28"/>
      <c r="D15" s="28"/>
      <c r="E15" s="28"/>
      <c r="F15" s="28"/>
      <c r="G15" s="28"/>
      <c r="H15" s="28"/>
      <c r="I15" s="100">
        <f>'1. Quartal'!$K$16</f>
        <v>0</v>
      </c>
      <c r="J15" s="100"/>
      <c r="K15" s="100"/>
      <c r="L15" s="100"/>
      <c r="M15" s="100">
        <f>'2. Quartal'!$K$16</f>
        <v>0</v>
      </c>
      <c r="N15" s="100"/>
      <c r="O15" s="100"/>
      <c r="P15" s="100"/>
      <c r="Q15" s="100">
        <f>'3. Quartal'!$K$16</f>
        <v>0</v>
      </c>
      <c r="R15" s="100"/>
      <c r="S15" s="100"/>
      <c r="T15" s="100"/>
      <c r="U15" s="100">
        <f>'4. Quartal'!$K$16</f>
        <v>0</v>
      </c>
      <c r="V15" s="100"/>
      <c r="W15" s="100"/>
      <c r="X15" s="100"/>
      <c r="Y15" s="100">
        <f>SUM(I15:X15)</f>
        <v>0</v>
      </c>
      <c r="Z15" s="100"/>
      <c r="AA15" s="100"/>
      <c r="AB15" s="102"/>
    </row>
    <row r="16" spans="1:28" x14ac:dyDescent="0.2">
      <c r="A16" s="80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2"/>
    </row>
    <row r="17" spans="1:28" s="8" customFormat="1" ht="30" customHeight="1" x14ac:dyDescent="0.2">
      <c r="A17" s="85" t="str">
        <f>"Leistungsbeiträge "&amp;Y1</f>
        <v>Leistungsbeiträge 2025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7"/>
    </row>
    <row r="18" spans="1:28" ht="18.75" customHeight="1" x14ac:dyDescent="0.2">
      <c r="A18" s="80"/>
      <c r="B18" s="81"/>
      <c r="C18" s="81"/>
      <c r="D18" s="81"/>
      <c r="E18" s="81"/>
      <c r="F18" s="81"/>
      <c r="G18" s="81"/>
      <c r="H18" s="81"/>
      <c r="I18" s="97" t="s">
        <v>18</v>
      </c>
      <c r="J18" s="97"/>
      <c r="K18" s="97"/>
      <c r="L18" s="97"/>
      <c r="M18" s="97" t="s">
        <v>19</v>
      </c>
      <c r="N18" s="97"/>
      <c r="O18" s="97"/>
      <c r="P18" s="97"/>
      <c r="Q18" s="97" t="s">
        <v>20</v>
      </c>
      <c r="R18" s="97"/>
      <c r="S18" s="97"/>
      <c r="T18" s="97"/>
      <c r="U18" s="98" t="s">
        <v>21</v>
      </c>
      <c r="V18" s="98"/>
      <c r="W18" s="98"/>
      <c r="X18" s="98"/>
      <c r="Y18" s="97" t="str">
        <f>Y9</f>
        <v>TOTAL</v>
      </c>
      <c r="Z18" s="97"/>
      <c r="AA18" s="97"/>
      <c r="AB18" s="99"/>
    </row>
    <row r="19" spans="1:28" ht="12.75" customHeight="1" x14ac:dyDescent="0.2">
      <c r="A19" s="80"/>
      <c r="B19" s="81"/>
      <c r="C19" s="81"/>
      <c r="D19" s="81"/>
      <c r="E19" s="81"/>
      <c r="F19" s="81"/>
      <c r="G19" s="81"/>
      <c r="H19" s="81"/>
      <c r="I19" s="91" t="s">
        <v>22</v>
      </c>
      <c r="J19" s="91"/>
      <c r="K19" s="91"/>
      <c r="L19" s="91"/>
      <c r="M19" s="91" t="s">
        <v>22</v>
      </c>
      <c r="N19" s="91"/>
      <c r="O19" s="91"/>
      <c r="P19" s="91"/>
      <c r="Q19" s="91" t="s">
        <v>22</v>
      </c>
      <c r="R19" s="91"/>
      <c r="S19" s="91"/>
      <c r="T19" s="91"/>
      <c r="U19" s="91" t="s">
        <v>22</v>
      </c>
      <c r="V19" s="91"/>
      <c r="W19" s="91"/>
      <c r="X19" s="91"/>
      <c r="Y19" s="91" t="s">
        <v>22</v>
      </c>
      <c r="Z19" s="91"/>
      <c r="AA19" s="91"/>
      <c r="AB19" s="92"/>
    </row>
    <row r="20" spans="1:28" ht="18.75" customHeight="1" x14ac:dyDescent="0.2">
      <c r="A20" s="27" t="s">
        <v>2</v>
      </c>
      <c r="B20" s="28"/>
      <c r="C20" s="28"/>
      <c r="D20" s="28"/>
      <c r="E20" s="28"/>
      <c r="F20" s="28"/>
      <c r="G20" s="28"/>
      <c r="H20" s="28"/>
      <c r="I20" s="93">
        <f>'1. Quartal'!$U$17</f>
        <v>0</v>
      </c>
      <c r="J20" s="93"/>
      <c r="K20" s="93"/>
      <c r="L20" s="93"/>
      <c r="M20" s="93">
        <f>'2. Quartal'!$U$17</f>
        <v>0</v>
      </c>
      <c r="N20" s="93"/>
      <c r="O20" s="93"/>
      <c r="P20" s="93"/>
      <c r="Q20" s="93">
        <f>'3. Quartal'!$U$17</f>
        <v>0</v>
      </c>
      <c r="R20" s="93"/>
      <c r="S20" s="93"/>
      <c r="T20" s="93"/>
      <c r="U20" s="93">
        <f>'4. Quartal'!$U$17</f>
        <v>0</v>
      </c>
      <c r="V20" s="93"/>
      <c r="W20" s="93"/>
      <c r="X20" s="93"/>
      <c r="Y20" s="94">
        <f>SUM(I20:X20)</f>
        <v>0</v>
      </c>
      <c r="Z20" s="95"/>
      <c r="AA20" s="95"/>
      <c r="AB20" s="96"/>
    </row>
    <row r="21" spans="1:28" ht="18.75" customHeight="1" x14ac:dyDescent="0.2">
      <c r="A21" s="18" t="s">
        <v>5</v>
      </c>
      <c r="B21" s="19"/>
      <c r="C21" s="19"/>
      <c r="D21" s="19"/>
      <c r="E21" s="19"/>
      <c r="F21" s="19"/>
      <c r="G21" s="19"/>
      <c r="H21" s="19"/>
      <c r="I21" s="84">
        <f>'1. Quartal'!$Y$17</f>
        <v>0</v>
      </c>
      <c r="J21" s="84"/>
      <c r="K21" s="84"/>
      <c r="L21" s="84"/>
      <c r="M21" s="84">
        <f>'2. Quartal'!$Y$17</f>
        <v>0</v>
      </c>
      <c r="N21" s="84"/>
      <c r="O21" s="84"/>
      <c r="P21" s="84"/>
      <c r="Q21" s="84">
        <f>'3. Quartal'!$Y$17</f>
        <v>0</v>
      </c>
      <c r="R21" s="84"/>
      <c r="S21" s="84"/>
      <c r="T21" s="84"/>
      <c r="U21" s="84">
        <f>'4. Quartal'!$Y$17</f>
        <v>0</v>
      </c>
      <c r="V21" s="84"/>
      <c r="W21" s="84"/>
      <c r="X21" s="84"/>
      <c r="Y21" s="88">
        <f>SUM(I21:X21)</f>
        <v>0</v>
      </c>
      <c r="Z21" s="89"/>
      <c r="AA21" s="89"/>
      <c r="AB21" s="90"/>
    </row>
    <row r="22" spans="1:28" x14ac:dyDescent="0.2">
      <c r="S22" s="9"/>
      <c r="T22" s="9"/>
      <c r="U22" s="9"/>
      <c r="V22" s="9"/>
      <c r="W22" s="9"/>
    </row>
    <row r="23" spans="1:28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</row>
    <row r="35" spans="1:2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1:2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</row>
    <row r="37" spans="1:2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</row>
    <row r="38" spans="1:2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</row>
    <row r="39" spans="1:2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</row>
    <row r="40" spans="1:28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</row>
    <row r="41" spans="1:28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</row>
    <row r="42" spans="1:28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</row>
    <row r="43" spans="1:28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44" spans="1:28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</row>
    <row r="45" spans="1:28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</row>
    <row r="46" spans="1:28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</row>
    <row r="47" spans="1:28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</row>
    <row r="48" spans="1:28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  <row r="49" spans="1:28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1:28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1:28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</sheetData>
  <sheetProtection algorithmName="SHA-512" hashValue="21ItsmM6Xnc1nMVJSz8A4IszIXLUDIeGFdjJQw6D3CZcqZRvwJsiRd3CehXgn24E1lSul2nmD9HFNmws6eE4zA==" saltValue="3Ucxz4oay0CUmoajrreMTQ==" spinCount="100000" sheet="1" objects="1" scenarios="1" selectLockedCells="1"/>
  <mergeCells count="86">
    <mergeCell ref="A7:AB7"/>
    <mergeCell ref="A8:AB8"/>
    <mergeCell ref="A9:H10"/>
    <mergeCell ref="I9:L9"/>
    <mergeCell ref="M9:P9"/>
    <mergeCell ref="Q9:T9"/>
    <mergeCell ref="U9:X9"/>
    <mergeCell ref="Q11:T11"/>
    <mergeCell ref="Y9:AB9"/>
    <mergeCell ref="I10:L10"/>
    <mergeCell ref="M10:P10"/>
    <mergeCell ref="Q10:T10"/>
    <mergeCell ref="U10:X10"/>
    <mergeCell ref="Y10:AB10"/>
    <mergeCell ref="U11:X11"/>
    <mergeCell ref="Y11:AB11"/>
    <mergeCell ref="A11:H11"/>
    <mergeCell ref="I11:L11"/>
    <mergeCell ref="M11:P11"/>
    <mergeCell ref="M14:P14"/>
    <mergeCell ref="I12:L12"/>
    <mergeCell ref="I13:L13"/>
    <mergeCell ref="I14:L14"/>
    <mergeCell ref="Q21:T21"/>
    <mergeCell ref="M19:P19"/>
    <mergeCell ref="A12:H12"/>
    <mergeCell ref="A13:H13"/>
    <mergeCell ref="A14:H14"/>
    <mergeCell ref="M12:P12"/>
    <mergeCell ref="A15:H15"/>
    <mergeCell ref="I15:L15"/>
    <mergeCell ref="M15:P15"/>
    <mergeCell ref="A21:H21"/>
    <mergeCell ref="I21:L21"/>
    <mergeCell ref="M21:P21"/>
    <mergeCell ref="A20:H20"/>
    <mergeCell ref="I20:L20"/>
    <mergeCell ref="M20:P20"/>
    <mergeCell ref="Q18:T18"/>
    <mergeCell ref="U18:X18"/>
    <mergeCell ref="Y18:AB18"/>
    <mergeCell ref="I19:L19"/>
    <mergeCell ref="Q12:T12"/>
    <mergeCell ref="Q13:T13"/>
    <mergeCell ref="Q14:T14"/>
    <mergeCell ref="Q15:T15"/>
    <mergeCell ref="U12:X12"/>
    <mergeCell ref="U13:X13"/>
    <mergeCell ref="U14:X14"/>
    <mergeCell ref="U15:X15"/>
    <mergeCell ref="Y15:AB15"/>
    <mergeCell ref="Y13:AB13"/>
    <mergeCell ref="Y12:AB12"/>
    <mergeCell ref="Y14:AB14"/>
    <mergeCell ref="F5:P5"/>
    <mergeCell ref="Q5:R5"/>
    <mergeCell ref="S5:AB5"/>
    <mergeCell ref="F6:AB6"/>
    <mergeCell ref="U21:X21"/>
    <mergeCell ref="A17:AB17"/>
    <mergeCell ref="Y21:AB21"/>
    <mergeCell ref="Q19:T19"/>
    <mergeCell ref="U19:X19"/>
    <mergeCell ref="Y19:AB19"/>
    <mergeCell ref="Q20:T20"/>
    <mergeCell ref="U20:X20"/>
    <mergeCell ref="Y20:AB20"/>
    <mergeCell ref="A18:H19"/>
    <mergeCell ref="I18:L18"/>
    <mergeCell ref="M18:P18"/>
    <mergeCell ref="A16:AB16"/>
    <mergeCell ref="M13:P13"/>
    <mergeCell ref="A1:X2"/>
    <mergeCell ref="Y1:AB2"/>
    <mergeCell ref="A3:E3"/>
    <mergeCell ref="A4:E4"/>
    <mergeCell ref="F4:P4"/>
    <mergeCell ref="W4:AB4"/>
    <mergeCell ref="F3:P3"/>
    <mergeCell ref="U3:AB3"/>
    <mergeCell ref="A6:E6"/>
    <mergeCell ref="Q3:T3"/>
    <mergeCell ref="Q4:R4"/>
    <mergeCell ref="S4:T4"/>
    <mergeCell ref="U4:V4"/>
    <mergeCell ref="A5:E5"/>
  </mergeCells>
  <printOptions horizontalCentered="1"/>
  <pageMargins left="0.70866141732283472" right="0.70866141732283472" top="0.78740157480314965" bottom="0.3937007874015748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"/>
  <sheetViews>
    <sheetView showZeros="0" zoomScaleNormal="100" workbookViewId="0">
      <selection activeCell="C12" sqref="C12:F12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114" t="s">
        <v>37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15">
        <f>'1. Quartal'!Y1:AB2</f>
        <v>2025</v>
      </c>
      <c r="Z1" s="115"/>
      <c r="AA1" s="115"/>
      <c r="AB1" s="115"/>
    </row>
    <row r="2" spans="1:33" ht="25.5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115"/>
      <c r="Z2" s="115"/>
      <c r="AA2" s="115"/>
      <c r="AB2" s="115"/>
    </row>
    <row r="3" spans="1:33" s="1" customFormat="1" ht="24" customHeight="1" x14ac:dyDescent="0.2">
      <c r="A3" s="43" t="s">
        <v>34</v>
      </c>
      <c r="B3" s="44"/>
      <c r="C3" s="44"/>
      <c r="D3" s="44"/>
      <c r="E3" s="44"/>
      <c r="F3" s="77">
        <f>'1. Quartal'!F3</f>
        <v>0</v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44" t="s">
        <v>35</v>
      </c>
      <c r="R3" s="44"/>
      <c r="S3" s="44"/>
      <c r="T3" s="44"/>
      <c r="U3" s="77">
        <f>'1. Quartal'!U3</f>
        <v>0</v>
      </c>
      <c r="V3" s="77"/>
      <c r="W3" s="77"/>
      <c r="X3" s="77"/>
      <c r="Y3" s="77"/>
      <c r="Z3" s="77"/>
      <c r="AA3" s="77"/>
      <c r="AB3" s="78"/>
    </row>
    <row r="4" spans="1:33" s="1" customFormat="1" ht="24" customHeight="1" x14ac:dyDescent="0.2">
      <c r="A4" s="27" t="s">
        <v>43</v>
      </c>
      <c r="B4" s="28"/>
      <c r="C4" s="28"/>
      <c r="D4" s="28"/>
      <c r="E4" s="28"/>
      <c r="F4" s="74">
        <f>'1. Quartal'!F4</f>
        <v>0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28" t="s">
        <v>0</v>
      </c>
      <c r="R4" s="28"/>
      <c r="S4" s="71">
        <f>'1. Quartal'!S4</f>
        <v>0</v>
      </c>
      <c r="T4" s="71"/>
      <c r="U4" s="28" t="s">
        <v>1</v>
      </c>
      <c r="V4" s="28"/>
      <c r="W4" s="71">
        <f>'1. Quartal'!W4</f>
        <v>0</v>
      </c>
      <c r="X4" s="71"/>
      <c r="Y4" s="71"/>
      <c r="Z4" s="71"/>
      <c r="AA4" s="71"/>
      <c r="AB4" s="72"/>
    </row>
    <row r="5" spans="1:33" s="1" customFormat="1" ht="24" customHeight="1" x14ac:dyDescent="0.2">
      <c r="A5" s="27" t="s">
        <v>36</v>
      </c>
      <c r="B5" s="28"/>
      <c r="C5" s="28"/>
      <c r="D5" s="28"/>
      <c r="E5" s="28"/>
      <c r="F5" s="73">
        <f>'1. Quartal'!F5</f>
        <v>0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28" t="s">
        <v>44</v>
      </c>
      <c r="R5" s="28"/>
      <c r="S5" s="71">
        <f>'1. Quartal'!S5</f>
        <v>0</v>
      </c>
      <c r="T5" s="71"/>
      <c r="U5" s="71"/>
      <c r="V5" s="71"/>
      <c r="W5" s="71"/>
      <c r="X5" s="71"/>
      <c r="Y5" s="71"/>
      <c r="Z5" s="71"/>
      <c r="AA5" s="71"/>
      <c r="AB5" s="72"/>
    </row>
    <row r="6" spans="1:33" s="1" customFormat="1" ht="24" customHeight="1" x14ac:dyDescent="0.2">
      <c r="A6" s="18" t="s">
        <v>45</v>
      </c>
      <c r="B6" s="19"/>
      <c r="C6" s="19"/>
      <c r="D6" s="19"/>
      <c r="E6" s="19"/>
      <c r="F6" s="75">
        <f>'1. Quartal'!F6</f>
        <v>0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6"/>
    </row>
    <row r="7" spans="1:33" s="2" customFormat="1" ht="18.75" customHeight="1" x14ac:dyDescent="0.2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33" s="1" customFormat="1" ht="30" customHeight="1" x14ac:dyDescent="0.2">
      <c r="A8" s="20" t="str">
        <f>"Leistungsbeiträge "&amp;Y1</f>
        <v>Leistungsbeiträge 2025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2"/>
      <c r="AE8" s="11"/>
    </row>
    <row r="9" spans="1:33" s="3" customFormat="1" ht="27.95" customHeight="1" x14ac:dyDescent="0.2">
      <c r="A9" s="68" t="s">
        <v>6</v>
      </c>
      <c r="B9" s="55"/>
      <c r="C9" s="55" t="s">
        <v>33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 t="s">
        <v>14</v>
      </c>
      <c r="P9" s="55"/>
      <c r="Q9" s="55"/>
      <c r="R9" s="55"/>
      <c r="S9" s="55"/>
      <c r="T9" s="55"/>
      <c r="U9" s="55" t="s">
        <v>42</v>
      </c>
      <c r="V9" s="55"/>
      <c r="W9" s="55"/>
      <c r="X9" s="55"/>
      <c r="Y9" s="55"/>
      <c r="Z9" s="55"/>
      <c r="AA9" s="55"/>
      <c r="AB9" s="69"/>
    </row>
    <row r="10" spans="1:33" s="4" customFormat="1" ht="39.950000000000003" customHeight="1" x14ac:dyDescent="0.2">
      <c r="A10" s="68"/>
      <c r="B10" s="55"/>
      <c r="C10" s="31" t="s">
        <v>3</v>
      </c>
      <c r="D10" s="31"/>
      <c r="E10" s="31"/>
      <c r="F10" s="31"/>
      <c r="G10" s="31" t="s">
        <v>7</v>
      </c>
      <c r="H10" s="31"/>
      <c r="I10" s="31"/>
      <c r="J10" s="31"/>
      <c r="K10" s="31" t="s">
        <v>8</v>
      </c>
      <c r="L10" s="31"/>
      <c r="M10" s="31"/>
      <c r="N10" s="31"/>
      <c r="O10" s="31" t="s">
        <v>11</v>
      </c>
      <c r="P10" s="31"/>
      <c r="Q10" s="31"/>
      <c r="R10" s="31" t="s">
        <v>12</v>
      </c>
      <c r="S10" s="31"/>
      <c r="T10" s="31"/>
      <c r="U10" s="31" t="s">
        <v>11</v>
      </c>
      <c r="V10" s="31"/>
      <c r="W10" s="31"/>
      <c r="X10" s="31"/>
      <c r="Y10" s="31" t="s">
        <v>12</v>
      </c>
      <c r="Z10" s="31"/>
      <c r="AA10" s="31"/>
      <c r="AB10" s="70"/>
      <c r="AG10" s="12"/>
    </row>
    <row r="11" spans="1:33" s="5" customFormat="1" ht="14.25" customHeight="1" x14ac:dyDescent="0.2">
      <c r="A11" s="49"/>
      <c r="B11" s="34"/>
      <c r="C11" s="34" t="s">
        <v>10</v>
      </c>
      <c r="D11" s="34"/>
      <c r="E11" s="34"/>
      <c r="F11" s="34"/>
      <c r="G11" s="34" t="s">
        <v>10</v>
      </c>
      <c r="H11" s="34"/>
      <c r="I11" s="34"/>
      <c r="J11" s="34"/>
      <c r="K11" s="34" t="s">
        <v>10</v>
      </c>
      <c r="L11" s="34"/>
      <c r="M11" s="34"/>
      <c r="N11" s="34"/>
      <c r="O11" s="34" t="s">
        <v>4</v>
      </c>
      <c r="P11" s="34"/>
      <c r="Q11" s="34"/>
      <c r="R11" s="34" t="s">
        <v>4</v>
      </c>
      <c r="S11" s="34"/>
      <c r="T11" s="34"/>
      <c r="U11" s="34" t="s">
        <v>4</v>
      </c>
      <c r="V11" s="34"/>
      <c r="W11" s="34"/>
      <c r="X11" s="34"/>
      <c r="Y11" s="34" t="s">
        <v>4</v>
      </c>
      <c r="Z11" s="34"/>
      <c r="AA11" s="34"/>
      <c r="AB11" s="53"/>
    </row>
    <row r="12" spans="1:33" s="6" customFormat="1" ht="24" customHeight="1" x14ac:dyDescent="0.2">
      <c r="A12" s="27" t="s">
        <v>38</v>
      </c>
      <c r="B12" s="28"/>
      <c r="C12" s="113">
        <f>'1. Quartal'!C12+'2. Quartal'!C12+'3. Quartal'!C12+'4. Quartal'!C12</f>
        <v>0</v>
      </c>
      <c r="D12" s="113"/>
      <c r="E12" s="113"/>
      <c r="F12" s="113"/>
      <c r="G12" s="113">
        <f>'1. Quartal'!G12+'2. Quartal'!G12+'3. Quartal'!G12+'4. Quartal'!G12</f>
        <v>0</v>
      </c>
      <c r="H12" s="113"/>
      <c r="I12" s="113"/>
      <c r="J12" s="113"/>
      <c r="K12" s="47">
        <f>C12-G12</f>
        <v>0</v>
      </c>
      <c r="L12" s="47"/>
      <c r="M12" s="47"/>
      <c r="N12" s="47"/>
      <c r="O12" s="17">
        <f>'1. Quartal'!O12</f>
        <v>15.8</v>
      </c>
      <c r="P12" s="17"/>
      <c r="Q12" s="17"/>
      <c r="R12" s="17">
        <f>'1. Quartal'!R12</f>
        <v>13</v>
      </c>
      <c r="S12" s="17"/>
      <c r="T12" s="17"/>
      <c r="U12" s="13"/>
      <c r="V12" s="13"/>
      <c r="W12" s="13"/>
      <c r="X12" s="13"/>
      <c r="Y12" s="13"/>
      <c r="Z12" s="29"/>
      <c r="AA12" s="29"/>
      <c r="AB12" s="30"/>
      <c r="AC12" s="10"/>
    </row>
    <row r="13" spans="1:33" s="6" customFormat="1" ht="24" customHeight="1" x14ac:dyDescent="0.2">
      <c r="A13" s="32" t="s">
        <v>39</v>
      </c>
      <c r="B13" s="33"/>
      <c r="C13" s="113">
        <f>'1. Quartal'!C13+'2. Quartal'!C13+'3. Quartal'!C13+'4. Quartal'!C13</f>
        <v>0</v>
      </c>
      <c r="D13" s="113"/>
      <c r="E13" s="113"/>
      <c r="F13" s="113"/>
      <c r="G13" s="113">
        <f>'1. Quartal'!G13+'2. Quartal'!G13+'3. Quartal'!G13+'4. Quartal'!G13</f>
        <v>0</v>
      </c>
      <c r="H13" s="113"/>
      <c r="I13" s="113"/>
      <c r="J13" s="113"/>
      <c r="K13" s="47">
        <f>C13-G13</f>
        <v>0</v>
      </c>
      <c r="L13" s="47"/>
      <c r="M13" s="47"/>
      <c r="N13" s="47"/>
      <c r="O13" s="17">
        <f>'1. Quartal'!O13</f>
        <v>15.8</v>
      </c>
      <c r="P13" s="17"/>
      <c r="Q13" s="17"/>
      <c r="R13" s="17">
        <f>'1. Quartal'!R13</f>
        <v>13</v>
      </c>
      <c r="S13" s="17"/>
      <c r="T13" s="17"/>
      <c r="U13" s="13"/>
      <c r="V13" s="13"/>
      <c r="W13" s="13"/>
      <c r="X13" s="13"/>
      <c r="Y13" s="13"/>
      <c r="Z13" s="13"/>
      <c r="AA13" s="13"/>
      <c r="AB13" s="14"/>
      <c r="AC13" s="10"/>
    </row>
    <row r="14" spans="1:33" s="6" customFormat="1" ht="24" customHeight="1" x14ac:dyDescent="0.2">
      <c r="A14" s="32" t="s">
        <v>40</v>
      </c>
      <c r="B14" s="33"/>
      <c r="C14" s="113">
        <f>'1. Quartal'!C14+'2. Quartal'!C14+'3. Quartal'!C14+'4. Quartal'!C14</f>
        <v>0</v>
      </c>
      <c r="D14" s="113"/>
      <c r="E14" s="113"/>
      <c r="F14" s="113"/>
      <c r="G14" s="113">
        <f>'1. Quartal'!G14+'2. Quartal'!G14+'3. Quartal'!G14+'4. Quartal'!G14</f>
        <v>0</v>
      </c>
      <c r="H14" s="113"/>
      <c r="I14" s="113"/>
      <c r="J14" s="113"/>
      <c r="K14" s="47">
        <f>C14-G14</f>
        <v>0</v>
      </c>
      <c r="L14" s="47"/>
      <c r="M14" s="47"/>
      <c r="N14" s="47"/>
      <c r="O14" s="17">
        <f>'1. Quartal'!O14</f>
        <v>15.8</v>
      </c>
      <c r="P14" s="17"/>
      <c r="Q14" s="17"/>
      <c r="R14" s="17">
        <f>'1. Quartal'!R14</f>
        <v>13</v>
      </c>
      <c r="S14" s="17"/>
      <c r="T14" s="17"/>
      <c r="U14" s="13"/>
      <c r="V14" s="13"/>
      <c r="W14" s="13"/>
      <c r="X14" s="13"/>
      <c r="Y14" s="13"/>
      <c r="Z14" s="13"/>
      <c r="AA14" s="13"/>
      <c r="AB14" s="14"/>
      <c r="AC14" s="10"/>
    </row>
    <row r="15" spans="1:33" s="6" customFormat="1" ht="30" customHeight="1" x14ac:dyDescent="0.2">
      <c r="A15" s="61" t="s">
        <v>28</v>
      </c>
      <c r="B15" s="62"/>
      <c r="C15" s="15">
        <f>SUM(C12:F14)</f>
        <v>0</v>
      </c>
      <c r="D15" s="15"/>
      <c r="E15" s="15"/>
      <c r="F15" s="15"/>
      <c r="G15" s="15">
        <f>SUM(G12:J14)</f>
        <v>0</v>
      </c>
      <c r="H15" s="15"/>
      <c r="I15" s="15"/>
      <c r="J15" s="15"/>
      <c r="K15" s="48">
        <f>C15-G15</f>
        <v>0</v>
      </c>
      <c r="L15" s="48"/>
      <c r="M15" s="48"/>
      <c r="N15" s="48"/>
      <c r="O15" s="13">
        <f>'1. Quartal'!O15</f>
        <v>15.8</v>
      </c>
      <c r="P15" s="13"/>
      <c r="Q15" s="13"/>
      <c r="R15" s="13">
        <f>'1. Quartal'!R15</f>
        <v>13</v>
      </c>
      <c r="S15" s="13"/>
      <c r="T15" s="13"/>
      <c r="U15" s="13">
        <f>'1. Quartal'!U15+'2. Quartal'!U15+'3. Quartal'!U15+'4. Quartal'!U15</f>
        <v>0</v>
      </c>
      <c r="V15" s="13"/>
      <c r="W15" s="13"/>
      <c r="X15" s="13"/>
      <c r="Y15" s="13">
        <f>'1. Quartal'!Y15+'2. Quartal'!Y15+'3. Quartal'!Y15+'4. Quartal'!Y15</f>
        <v>0</v>
      </c>
      <c r="Z15" s="13"/>
      <c r="AA15" s="13"/>
      <c r="AB15" s="14"/>
      <c r="AC15" s="10"/>
    </row>
    <row r="16" spans="1:33" s="6" customFormat="1" ht="24" customHeight="1" x14ac:dyDescent="0.2">
      <c r="A16" s="32" t="s">
        <v>30</v>
      </c>
      <c r="B16" s="33"/>
      <c r="C16" s="113">
        <f>'1. Quartal'!C16+'2. Quartal'!C16+'3. Quartal'!C16+'4. Quartal'!C16</f>
        <v>0</v>
      </c>
      <c r="D16" s="113"/>
      <c r="E16" s="113"/>
      <c r="F16" s="113"/>
      <c r="G16" s="113">
        <f>'1. Quartal'!G16+'2. Quartal'!G16+'3. Quartal'!G16+'4. Quartal'!G16</f>
        <v>0</v>
      </c>
      <c r="H16" s="113"/>
      <c r="I16" s="113"/>
      <c r="J16" s="113"/>
      <c r="K16" s="47">
        <f>C16-G16</f>
        <v>0</v>
      </c>
      <c r="L16" s="47"/>
      <c r="M16" s="47"/>
      <c r="N16" s="47"/>
      <c r="O16" s="13">
        <f>'1. Quartal'!O16</f>
        <v>24.8</v>
      </c>
      <c r="P16" s="13"/>
      <c r="Q16" s="13"/>
      <c r="R16" s="13">
        <f>'1. Quartal'!R16</f>
        <v>20.2</v>
      </c>
      <c r="S16" s="13"/>
      <c r="T16" s="13"/>
      <c r="U16" s="13">
        <f>'1. Quartal'!U16+'2. Quartal'!U16+'3. Quartal'!U16+'4. Quartal'!U16</f>
        <v>0</v>
      </c>
      <c r="V16" s="13"/>
      <c r="W16" s="13"/>
      <c r="X16" s="13"/>
      <c r="Y16" s="13">
        <f>'1. Quartal'!Y16+'2. Quartal'!Y16+'3. Quartal'!Y16+'4. Quartal'!Y16</f>
        <v>0</v>
      </c>
      <c r="Z16" s="13"/>
      <c r="AA16" s="13"/>
      <c r="AB16" s="14"/>
      <c r="AC16" s="10"/>
    </row>
    <row r="17" spans="1:28" ht="30" customHeight="1" x14ac:dyDescent="0.2">
      <c r="A17" s="109" t="str">
        <f>"TOTAL "&amp;Y1</f>
        <v>TOTAL 2025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3">
        <f>SUM(U12:X16)</f>
        <v>0</v>
      </c>
      <c r="V17" s="13"/>
      <c r="W17" s="13"/>
      <c r="X17" s="13"/>
      <c r="Y17" s="13">
        <f>SUM(Y12:AB16)</f>
        <v>0</v>
      </c>
      <c r="Z17" s="13"/>
      <c r="AA17" s="13"/>
      <c r="AB17" s="14"/>
    </row>
    <row r="18" spans="1:28" ht="30" customHeight="1" x14ac:dyDescent="0.2">
      <c r="A18" s="65" t="s">
        <v>27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111">
        <f>U17-Zusammenfassung!Y20</f>
        <v>0</v>
      </c>
      <c r="V18" s="111"/>
      <c r="W18" s="111"/>
      <c r="X18" s="111"/>
      <c r="Y18" s="111"/>
      <c r="Z18" s="111"/>
      <c r="AA18" s="111"/>
      <c r="AB18" s="112"/>
    </row>
    <row r="19" spans="1:28" ht="60" customHeight="1" x14ac:dyDescent="0.2">
      <c r="A19" s="58" t="s">
        <v>41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60"/>
    </row>
  </sheetData>
  <sheetProtection algorithmName="SHA-512" hashValue="gR2CO3u2rQYKGzj//vjn7pdwj3QRhixVrmx4UYqF9LIFAqH7AXGUpwkUrGRvUSOcbhZoZqb8N/ArKqsIOhydCA==" saltValue="rORvssBoiIavFsh/NmJwBw==" spinCount="100000" sheet="1" objects="1" scenarios="1" selectLockedCells="1"/>
  <mergeCells count="87">
    <mergeCell ref="Q3:T3"/>
    <mergeCell ref="F3:P3"/>
    <mergeCell ref="U3:AB3"/>
    <mergeCell ref="A1:X2"/>
    <mergeCell ref="Y1:AB2"/>
    <mergeCell ref="A3:E3"/>
    <mergeCell ref="W4:AB4"/>
    <mergeCell ref="A5:E5"/>
    <mergeCell ref="F5:P5"/>
    <mergeCell ref="Q5:R5"/>
    <mergeCell ref="S5:AB5"/>
    <mergeCell ref="A4:E4"/>
    <mergeCell ref="F4:P4"/>
    <mergeCell ref="Q4:R4"/>
    <mergeCell ref="S4:T4"/>
    <mergeCell ref="U4:V4"/>
    <mergeCell ref="A6:E6"/>
    <mergeCell ref="F6:AB6"/>
    <mergeCell ref="A7:P7"/>
    <mergeCell ref="Q7:AB7"/>
    <mergeCell ref="A8:AB8"/>
    <mergeCell ref="A9:B10"/>
    <mergeCell ref="C9:N9"/>
    <mergeCell ref="O9:T9"/>
    <mergeCell ref="U9:AB9"/>
    <mergeCell ref="C10:F10"/>
    <mergeCell ref="G10:J10"/>
    <mergeCell ref="K10:N10"/>
    <mergeCell ref="O10:Q10"/>
    <mergeCell ref="R10:T10"/>
    <mergeCell ref="U10:X10"/>
    <mergeCell ref="Y10:AB10"/>
    <mergeCell ref="R11:T11"/>
    <mergeCell ref="U11:X11"/>
    <mergeCell ref="Y11:AB11"/>
    <mergeCell ref="Y13:AB13"/>
    <mergeCell ref="A12:B12"/>
    <mergeCell ref="C12:F12"/>
    <mergeCell ref="G12:J12"/>
    <mergeCell ref="K12:N12"/>
    <mergeCell ref="O12:Q12"/>
    <mergeCell ref="R12:T12"/>
    <mergeCell ref="A11:B11"/>
    <mergeCell ref="C11:F11"/>
    <mergeCell ref="G11:J11"/>
    <mergeCell ref="K11:N11"/>
    <mergeCell ref="O11:Q11"/>
    <mergeCell ref="R14:T14"/>
    <mergeCell ref="U12:X12"/>
    <mergeCell ref="Y12:AB12"/>
    <mergeCell ref="A13:B13"/>
    <mergeCell ref="C13:F13"/>
    <mergeCell ref="G13:J13"/>
    <mergeCell ref="K13:N13"/>
    <mergeCell ref="O13:Q13"/>
    <mergeCell ref="R13:T13"/>
    <mergeCell ref="U13:X13"/>
    <mergeCell ref="Y14:AB14"/>
    <mergeCell ref="A15:B15"/>
    <mergeCell ref="C15:F15"/>
    <mergeCell ref="G15:J15"/>
    <mergeCell ref="K15:N15"/>
    <mergeCell ref="O15:Q15"/>
    <mergeCell ref="R15:T15"/>
    <mergeCell ref="U15:X15"/>
    <mergeCell ref="Y15:AB15"/>
    <mergeCell ref="A14:B14"/>
    <mergeCell ref="C16:F16"/>
    <mergeCell ref="G16:J16"/>
    <mergeCell ref="K16:N16"/>
    <mergeCell ref="O16:Q16"/>
    <mergeCell ref="R16:T16"/>
    <mergeCell ref="U14:X14"/>
    <mergeCell ref="C14:F14"/>
    <mergeCell ref="G14:J14"/>
    <mergeCell ref="K14:N14"/>
    <mergeCell ref="O14:Q14"/>
    <mergeCell ref="U16:X16"/>
    <mergeCell ref="Y16:AB16"/>
    <mergeCell ref="A16:B16"/>
    <mergeCell ref="A17:T17"/>
    <mergeCell ref="U17:X17"/>
    <mergeCell ref="Y17:AB17"/>
    <mergeCell ref="A19:AB19"/>
    <mergeCell ref="A18:T18"/>
    <mergeCell ref="U18:X18"/>
    <mergeCell ref="Y18:AB18"/>
  </mergeCell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54E13F91146F4C939F674B01CB11A1" ma:contentTypeVersion="5" ma:contentTypeDescription="Ein neues Dokument erstellen." ma:contentTypeScope="" ma:versionID="15a8d7900d9a2b568549a536f1cb36a2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>17</CustomerID>
  </documentManagement>
</p:properties>
</file>

<file path=customXml/itemProps1.xml><?xml version="1.0" encoding="utf-8"?>
<ds:datastoreItem xmlns:ds="http://schemas.openxmlformats.org/officeDocument/2006/customXml" ds:itemID="{9661A355-5D5A-4286-BB1B-9626C2C5DE3F}"/>
</file>

<file path=customXml/itemProps2.xml><?xml version="1.0" encoding="utf-8"?>
<ds:datastoreItem xmlns:ds="http://schemas.openxmlformats.org/officeDocument/2006/customXml" ds:itemID="{C637A566-D345-410A-98B6-D4A4E2F35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7E63C6-258D-419E-A6E7-3A9923C1FFD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755EDBB-A6BA-4C9B-AC14-7B91DECF6E5F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b9bbc5c3-42c9-4c30-b7a3-3f0c5e2a5378"/>
    <ds:schemaRef ds:uri="http://schemas.microsoft.com/sharepoint/v3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1. Quartal</vt:lpstr>
      <vt:lpstr>2. Quartal</vt:lpstr>
      <vt:lpstr>3. Quartal</vt:lpstr>
      <vt:lpstr>4. Quartal</vt:lpstr>
      <vt:lpstr>Zusammenfassung</vt:lpstr>
      <vt:lpstr>Zusammenfassung 2</vt:lpstr>
      <vt:lpstr>'1. Quartal'!Druckbereich</vt:lpstr>
      <vt:lpstr>'2. Quartal'!Druckbereich</vt:lpstr>
      <vt:lpstr>'3. Quartal'!Druckbereich</vt:lpstr>
      <vt:lpstr>'4. Quartal'!Druckbereich</vt:lpstr>
      <vt:lpstr>Zusammenfassung!Druckbereich</vt:lpstr>
      <vt:lpstr>'Zusammenfassung 2'!Druckbereich</vt:lpstr>
      <vt:lpstr>Zusammenfassung!Drucktitel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Benz Daniel</dc:creator>
  <cp:lastModifiedBy>Benz Daniel</cp:lastModifiedBy>
  <cp:lastPrinted>2025-01-06T10:19:53Z</cp:lastPrinted>
  <dcterms:created xsi:type="dcterms:W3CDTF">2010-12-02T08:06:40Z</dcterms:created>
  <dcterms:modified xsi:type="dcterms:W3CDTF">2025-03-06T15:19:57Z</dcterms:modified>
  <cp:category>Grundlagen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Order">
    <vt:lpwstr>11700.0000000000</vt:lpwstr>
  </property>
  <property fmtid="{D5CDD505-2E9C-101B-9397-08002B2CF9AE}" pid="4" name="ContentTypeId">
    <vt:lpwstr>0x0101009E54E13F91146F4C939F674B01CB11A1</vt:lpwstr>
  </property>
</Properties>
</file>