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autoCompressPictures="0"/>
  <mc:AlternateContent xmlns:mc="http://schemas.openxmlformats.org/markup-compatibility/2006">
    <mc:Choice Requires="x15">
      <x15ac:absPath xmlns:x15ac="http://schemas.microsoft.com/office/spreadsheetml/2010/11/ac" url="Z:\Documents\03 Aufnahmeprüfungen\"/>
    </mc:Choice>
  </mc:AlternateContent>
  <xr:revisionPtr revIDLastSave="0" documentId="13_ncr:1_{E10778F3-8676-450F-A9E9-7B4A0421123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P 1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8" i="1"/>
  <c r="E14" i="1"/>
  <c r="G13" i="1" l="1"/>
  <c r="E25" i="1" s="1"/>
  <c r="C20" i="1"/>
  <c r="D20" i="1" l="1"/>
  <c r="E20" i="1"/>
  <c r="L19" i="1" s="1"/>
  <c r="G25" i="1" s="1"/>
  <c r="F20" i="1"/>
  <c r="G20" i="1"/>
  <c r="H20" i="1"/>
  <c r="I20" i="1"/>
  <c r="J20" i="1"/>
  <c r="K20" i="1"/>
  <c r="E8" i="1"/>
  <c r="G7" i="1" s="1"/>
  <c r="C25" i="1" s="1"/>
  <c r="K25" i="1" l="1"/>
  <c r="G26" i="1"/>
  <c r="H26" i="1" s="1"/>
  <c r="C26" i="1"/>
  <c r="D26" i="1" s="1"/>
  <c r="E26" i="1" l="1"/>
  <c r="F26" i="1" s="1"/>
  <c r="D27" i="1"/>
  <c r="H27" i="1"/>
  <c r="F27" i="1" l="1"/>
  <c r="I26" i="1" s="1"/>
  <c r="I25" i="1" s="1"/>
  <c r="D28" i="1" s="1"/>
</calcChain>
</file>

<file path=xl/sharedStrings.xml><?xml version="1.0" encoding="utf-8"?>
<sst xmlns="http://schemas.openxmlformats.org/spreadsheetml/2006/main" count="35" uniqueCount="26">
  <si>
    <t>Note</t>
  </si>
  <si>
    <t>Calcolo dei voti d'esame per l'ammissione alla 1ª classe del liceo</t>
  </si>
  <si>
    <t>Voto della materia d'esame lingue</t>
  </si>
  <si>
    <r>
      <rPr>
        <b/>
        <sz val="9.5"/>
        <rFont val="Arial"/>
        <family val="2"/>
      </rPr>
      <t>Prima lingua definita</t>
    </r>
    <r>
      <rPr>
        <b/>
        <sz val="10"/>
        <rFont val="Arial"/>
        <family val="2"/>
      </rPr>
      <t xml:space="preserve">
</t>
    </r>
    <r>
      <rPr>
        <sz val="9"/>
        <rFont val="Arial"/>
        <family val="2"/>
      </rPr>
      <t>Voto d'esame</t>
    </r>
  </si>
  <si>
    <t>Voto</t>
  </si>
  <si>
    <t>Arrotondamento</t>
  </si>
  <si>
    <r>
      <t xml:space="preserve">Voto parziale 1
</t>
    </r>
    <r>
      <rPr>
        <sz val="9"/>
        <rFont val="Arial"/>
        <family val="2"/>
      </rPr>
      <t>Voto d'esame della parte 1</t>
    </r>
  </si>
  <si>
    <r>
      <t xml:space="preserve">Voto parziale 2
</t>
    </r>
    <r>
      <rPr>
        <sz val="9"/>
        <rFont val="Arial"/>
        <family val="2"/>
      </rPr>
      <t>Voto d'esame della parte 2</t>
    </r>
  </si>
  <si>
    <t>Voto della materia d'esame matematica</t>
  </si>
  <si>
    <t>Prima lingua</t>
  </si>
  <si>
    <t>Seconda lingua</t>
  </si>
  <si>
    <r>
      <t xml:space="preserve">Voto finale </t>
    </r>
    <r>
      <rPr>
        <sz val="10"/>
        <color theme="1"/>
        <rFont val="Arial"/>
        <family val="2"/>
      </rPr>
      <t>(media dell'esame)</t>
    </r>
  </si>
  <si>
    <t>Inglese</t>
  </si>
  <si>
    <t>Natura, essere umano, società</t>
  </si>
  <si>
    <t>Arti figurative</t>
  </si>
  <si>
    <t>Educazione fisica e sport</t>
  </si>
  <si>
    <t>Media e informatica</t>
  </si>
  <si>
    <t>Voto finale</t>
  </si>
  <si>
    <t>Decisione d'esame:</t>
  </si>
  <si>
    <t>Voto di passaggio</t>
  </si>
  <si>
    <t>Aritmetica e geometria</t>
  </si>
  <si>
    <t>Il seguente calcolatore dei voti funge da strumento di supporto per il calcolo dei voti dell'esame d'ammissione alla 1ª classe del liceo. 
In caso di discrepanze tra i risultati del calcolatore e la decisione ufficiale d'esame, fa fede esclusivamente la decisione ufficiale d'esame.</t>
  </si>
  <si>
    <r>
      <t xml:space="preserve">Seconda lingua
</t>
    </r>
    <r>
      <rPr>
        <sz val="9"/>
        <rFont val="Arial"/>
        <family val="2"/>
      </rPr>
      <t>Voto della pagella 
(primo semestre)</t>
    </r>
  </si>
  <si>
    <r>
      <t xml:space="preserve">Voto di passaggio </t>
    </r>
    <r>
      <rPr>
        <sz val="10"/>
        <color theme="1"/>
        <rFont val="Arial"/>
        <family val="2"/>
      </rPr>
      <t>(Voti della pagella del primo semestre della sesta classe elementare)</t>
    </r>
  </si>
  <si>
    <t>Musica</t>
  </si>
  <si>
    <t>Punti inferiori al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</si>
</sst>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.5"/>
      <name val="Arial"/>
      <family val="2"/>
    </font>
    <font>
      <i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2" xfId="0" applyFont="1" applyFill="1" applyBorder="1"/>
    <xf numFmtId="0" fontId="4" fillId="2" borderId="2" xfId="0" applyFont="1" applyFill="1" applyBorder="1"/>
    <xf numFmtId="0" fontId="7" fillId="2" borderId="0" xfId="0" applyFont="1" applyFill="1"/>
    <xf numFmtId="0" fontId="5" fillId="2" borderId="1" xfId="0" applyFont="1" applyFill="1" applyBorder="1"/>
    <xf numFmtId="0" fontId="5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6" fillId="2" borderId="0" xfId="0" applyFont="1" applyFill="1"/>
    <xf numFmtId="0" fontId="5" fillId="2" borderId="0" xfId="0" applyFont="1" applyFill="1" applyAlignment="1">
      <alignment horizontal="center"/>
    </xf>
    <xf numFmtId="2" fontId="4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/>
    <xf numFmtId="2" fontId="7" fillId="2" borderId="0" xfId="0" applyNumberFormat="1" applyFont="1" applyFill="1"/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9" fillId="2" borderId="1" xfId="0" applyFont="1" applyFill="1" applyBorder="1"/>
    <xf numFmtId="0" fontId="9" fillId="2" borderId="0" xfId="0" applyFont="1" applyFill="1"/>
    <xf numFmtId="0" fontId="10" fillId="2" borderId="1" xfId="0" applyFont="1" applyFill="1" applyBorder="1"/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13" fillId="3" borderId="3" xfId="0" applyFont="1" applyFill="1" applyBorder="1" applyAlignment="1">
      <alignment horizontal="left" vertical="top" wrapText="1"/>
    </xf>
    <xf numFmtId="0" fontId="15" fillId="3" borderId="3" xfId="0" applyFont="1" applyFill="1" applyBorder="1" applyAlignment="1">
      <alignment horizontal="left" vertical="top" wrapText="1"/>
    </xf>
    <xf numFmtId="0" fontId="4" fillId="3" borderId="15" xfId="0" applyFont="1" applyFill="1" applyBorder="1" applyAlignment="1">
      <alignment horizontal="left" vertical="top" wrapText="1"/>
    </xf>
    <xf numFmtId="0" fontId="16" fillId="2" borderId="2" xfId="0" applyFont="1" applyFill="1" applyBorder="1" applyAlignment="1">
      <alignment horizontal="left" vertical="top" wrapText="1"/>
    </xf>
    <xf numFmtId="0" fontId="12" fillId="2" borderId="2" xfId="0" applyFont="1" applyFill="1" applyBorder="1"/>
    <xf numFmtId="0" fontId="17" fillId="3" borderId="3" xfId="0" applyFont="1" applyFill="1" applyBorder="1" applyAlignment="1">
      <alignment horizontal="left" vertical="top" wrapText="1"/>
    </xf>
    <xf numFmtId="0" fontId="9" fillId="3" borderId="3" xfId="0" applyFont="1" applyFill="1" applyBorder="1" applyAlignment="1">
      <alignment vertical="top" wrapText="1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top" wrapText="1"/>
    </xf>
    <xf numFmtId="0" fontId="11" fillId="3" borderId="3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vertical="top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/>
    </xf>
    <xf numFmtId="2" fontId="10" fillId="2" borderId="4" xfId="0" applyNumberFormat="1" applyFont="1" applyFill="1" applyBorder="1" applyAlignment="1">
      <alignment horizontal="center"/>
    </xf>
    <xf numFmtId="2" fontId="4" fillId="2" borderId="6" xfId="0" applyNumberFormat="1" applyFont="1" applyFill="1" applyBorder="1" applyAlignment="1">
      <alignment horizontal="center"/>
    </xf>
    <xf numFmtId="2" fontId="4" fillId="2" borderId="7" xfId="0" applyNumberFormat="1" applyFont="1" applyFill="1" applyBorder="1" applyAlignment="1">
      <alignment horizontal="center"/>
    </xf>
    <xf numFmtId="2" fontId="9" fillId="2" borderId="6" xfId="0" applyNumberFormat="1" applyFont="1" applyFill="1" applyBorder="1" applyAlignment="1">
      <alignment horizontal="center"/>
    </xf>
    <xf numFmtId="2" fontId="9" fillId="2" borderId="7" xfId="0" applyNumberFormat="1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top" wrapText="1"/>
    </xf>
    <xf numFmtId="2" fontId="9" fillId="2" borderId="8" xfId="0" applyNumberFormat="1" applyFont="1" applyFill="1" applyBorder="1" applyAlignment="1">
      <alignment horizontal="center" vertical="center"/>
    </xf>
    <xf numFmtId="2" fontId="9" fillId="2" borderId="9" xfId="0" applyNumberFormat="1" applyFont="1" applyFill="1" applyBorder="1" applyAlignment="1">
      <alignment horizontal="center" vertical="center"/>
    </xf>
    <xf numFmtId="2" fontId="9" fillId="2" borderId="10" xfId="0" applyNumberFormat="1" applyFont="1" applyFill="1" applyBorder="1" applyAlignment="1">
      <alignment horizontal="center" vertical="center"/>
    </xf>
    <xf numFmtId="2" fontId="9" fillId="2" borderId="11" xfId="0" applyNumberFormat="1" applyFont="1" applyFill="1" applyBorder="1" applyAlignment="1">
      <alignment horizontal="center" vertical="center"/>
    </xf>
    <xf numFmtId="2" fontId="9" fillId="2" borderId="18" xfId="0" applyNumberFormat="1" applyFont="1" applyFill="1" applyBorder="1" applyAlignment="1">
      <alignment horizontal="center" vertical="center"/>
    </xf>
    <xf numFmtId="2" fontId="4" fillId="2" borderId="12" xfId="0" applyNumberFormat="1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/>
    </xf>
    <xf numFmtId="2" fontId="10" fillId="4" borderId="3" xfId="0" applyNumberFormat="1" applyFont="1" applyFill="1" applyBorder="1" applyAlignment="1" applyProtection="1">
      <alignment horizontal="center" vertical="center"/>
      <protection locked="0"/>
    </xf>
    <xf numFmtId="2" fontId="10" fillId="4" borderId="4" xfId="0" applyNumberFormat="1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>
      <alignment horizontal="center" vertical="top" wrapText="1"/>
    </xf>
    <xf numFmtId="0" fontId="9" fillId="3" borderId="1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/>
    </xf>
    <xf numFmtId="0" fontId="4" fillId="3" borderId="14" xfId="0" applyFont="1" applyFill="1" applyBorder="1" applyAlignment="1">
      <alignment horizontal="center" vertical="top"/>
    </xf>
  </cellXfs>
  <cellStyles count="1">
    <cellStyle name="Standard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7</xdr:col>
      <xdr:colOff>598448</xdr:colOff>
      <xdr:row>1</xdr:row>
      <xdr:rowOff>654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5715000" cy="835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zoomScaleNormal="100" workbookViewId="0">
      <selection activeCell="C7" sqref="C7:D7"/>
    </sheetView>
  </sheetViews>
  <sheetFormatPr baseColWidth="10" defaultColWidth="11.44140625" defaultRowHeight="13.2" x14ac:dyDescent="0.25"/>
  <cols>
    <col min="1" max="1" width="5.6640625" style="2" customWidth="1"/>
    <col min="2" max="2" width="12.44140625" style="2" customWidth="1"/>
    <col min="3" max="12" width="11.6640625" style="2" customWidth="1"/>
    <col min="13" max="16384" width="11.44140625" style="2"/>
  </cols>
  <sheetData>
    <row r="1" spans="1:12" ht="66" customHeight="1" x14ac:dyDescent="0.25"/>
    <row r="2" spans="1:12" ht="27" customHeight="1" x14ac:dyDescent="0.25">
      <c r="B2" s="29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3"/>
    </row>
    <row r="3" spans="1:12" ht="50.25" customHeight="1" x14ac:dyDescent="0.25">
      <c r="A3" s="4"/>
      <c r="B3" s="42" t="s">
        <v>21</v>
      </c>
      <c r="C3" s="42"/>
      <c r="D3" s="42"/>
      <c r="E3" s="42"/>
      <c r="F3" s="42"/>
      <c r="G3" s="42"/>
      <c r="H3" s="42"/>
      <c r="I3" s="42"/>
      <c r="J3" s="30"/>
      <c r="K3" s="30"/>
      <c r="L3" s="30"/>
    </row>
    <row r="4" spans="1:12" ht="6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s="6" customFormat="1" ht="18.75" customHeight="1" x14ac:dyDescent="0.3">
      <c r="B5" s="7" t="s">
        <v>2</v>
      </c>
      <c r="C5" s="8"/>
      <c r="D5" s="8"/>
      <c r="E5" s="8"/>
      <c r="F5" s="8"/>
      <c r="G5" s="8"/>
      <c r="H5" s="8"/>
      <c r="I5" s="9"/>
    </row>
    <row r="6" spans="1:12" ht="38.25" customHeight="1" thickBot="1" x14ac:dyDescent="0.3">
      <c r="B6" s="10"/>
      <c r="C6" s="37" t="s">
        <v>3</v>
      </c>
      <c r="D6" s="37"/>
      <c r="E6" s="45" t="s">
        <v>22</v>
      </c>
      <c r="F6" s="45"/>
      <c r="G6" s="43" t="s">
        <v>2</v>
      </c>
      <c r="H6" s="43"/>
      <c r="I6" s="21"/>
      <c r="J6" s="21"/>
    </row>
    <row r="7" spans="1:12" ht="15" customHeight="1" thickTop="1" x14ac:dyDescent="0.25">
      <c r="B7" s="11" t="s">
        <v>4</v>
      </c>
      <c r="C7" s="38"/>
      <c r="D7" s="38"/>
      <c r="E7" s="38"/>
      <c r="F7" s="46"/>
      <c r="G7" s="59">
        <f>SUM(C8+E8)/2</f>
        <v>0</v>
      </c>
      <c r="H7" s="60"/>
      <c r="I7" s="21"/>
      <c r="J7" s="21"/>
    </row>
    <row r="8" spans="1:12" ht="15" customHeight="1" thickBot="1" x14ac:dyDescent="0.3">
      <c r="B8" s="35" t="s">
        <v>5</v>
      </c>
      <c r="C8" s="39">
        <f>ROUND(C7/0.25,0)*0.25</f>
        <v>0</v>
      </c>
      <c r="D8" s="39"/>
      <c r="E8" s="39">
        <f>ROUND(E7/0.5,0)*0.5</f>
        <v>0</v>
      </c>
      <c r="F8" s="47"/>
      <c r="G8" s="61"/>
      <c r="H8" s="62"/>
      <c r="I8" s="21"/>
      <c r="J8" s="21"/>
    </row>
    <row r="9" spans="1:12" ht="13.8" thickTop="1" x14ac:dyDescent="0.25">
      <c r="C9" s="22"/>
      <c r="D9" s="22"/>
      <c r="E9" s="22"/>
      <c r="F9" s="21"/>
      <c r="G9" s="21"/>
      <c r="H9" s="21"/>
      <c r="I9" s="21"/>
      <c r="J9" s="21"/>
    </row>
    <row r="10" spans="1:12" ht="8.25" customHeight="1" x14ac:dyDescent="0.25">
      <c r="C10" s="21"/>
      <c r="D10" s="21"/>
      <c r="E10" s="21"/>
      <c r="F10" s="21"/>
      <c r="G10" s="21"/>
      <c r="H10" s="21"/>
      <c r="I10" s="21"/>
      <c r="J10" s="21"/>
    </row>
    <row r="11" spans="1:12" ht="21.75" customHeight="1" x14ac:dyDescent="0.25">
      <c r="B11" s="7" t="s">
        <v>8</v>
      </c>
      <c r="C11" s="23"/>
      <c r="D11" s="23"/>
      <c r="E11" s="23"/>
      <c r="F11" s="23"/>
      <c r="G11" s="23"/>
      <c r="H11" s="23"/>
      <c r="I11" s="24"/>
      <c r="J11" s="21"/>
    </row>
    <row r="12" spans="1:12" ht="27" customHeight="1" thickBot="1" x14ac:dyDescent="0.3">
      <c r="B12" s="10"/>
      <c r="C12" s="40" t="s">
        <v>6</v>
      </c>
      <c r="D12" s="41"/>
      <c r="E12" s="40" t="s">
        <v>7</v>
      </c>
      <c r="F12" s="41"/>
      <c r="G12" s="44" t="s">
        <v>8</v>
      </c>
      <c r="H12" s="44"/>
      <c r="I12" s="21"/>
      <c r="J12" s="21"/>
    </row>
    <row r="13" spans="1:12" ht="15" customHeight="1" thickTop="1" x14ac:dyDescent="0.25">
      <c r="B13" s="11" t="s">
        <v>4</v>
      </c>
      <c r="C13" s="66"/>
      <c r="D13" s="66"/>
      <c r="E13" s="66"/>
      <c r="F13" s="67"/>
      <c r="G13" s="59">
        <f>(C14*(2/3)) + (E14*(1/3))</f>
        <v>0</v>
      </c>
      <c r="H13" s="60"/>
      <c r="I13" s="21"/>
      <c r="J13" s="21"/>
    </row>
    <row r="14" spans="1:12" ht="13.8" thickBot="1" x14ac:dyDescent="0.3">
      <c r="B14" s="35" t="s">
        <v>5</v>
      </c>
      <c r="C14" s="39">
        <f>ROUND(C13/0.25,0)*0.25</f>
        <v>0</v>
      </c>
      <c r="D14" s="39"/>
      <c r="E14" s="39">
        <f>ROUND(E13/0.25,0)*0.25</f>
        <v>0</v>
      </c>
      <c r="F14" s="39"/>
      <c r="G14" s="63"/>
      <c r="H14" s="62"/>
      <c r="I14" s="12"/>
      <c r="J14" s="21"/>
    </row>
    <row r="15" spans="1:12" ht="13.8" thickTop="1" x14ac:dyDescent="0.25">
      <c r="C15" s="21"/>
      <c r="D15" s="21"/>
      <c r="E15" s="21"/>
      <c r="F15" s="21"/>
      <c r="G15" s="21"/>
      <c r="H15" s="21"/>
      <c r="I15" s="21"/>
      <c r="J15" s="21"/>
    </row>
    <row r="16" spans="1:12" ht="8.25" customHeight="1" x14ac:dyDescent="0.25">
      <c r="C16" s="21"/>
      <c r="D16" s="21"/>
      <c r="E16" s="21"/>
      <c r="F16" s="21"/>
      <c r="G16" s="21"/>
      <c r="H16" s="21"/>
      <c r="I16" s="21"/>
      <c r="J16" s="21"/>
    </row>
    <row r="17" spans="2:13" ht="21.75" customHeight="1" x14ac:dyDescent="0.25">
      <c r="B17" s="7" t="s">
        <v>23</v>
      </c>
      <c r="C17" s="23"/>
      <c r="D17" s="23"/>
      <c r="E17" s="23"/>
      <c r="F17" s="23"/>
      <c r="G17" s="23"/>
      <c r="H17" s="23"/>
      <c r="I17" s="23"/>
      <c r="J17" s="25"/>
      <c r="K17" s="13"/>
      <c r="L17" s="13"/>
    </row>
    <row r="18" spans="2:13" ht="39.75" customHeight="1" thickBot="1" x14ac:dyDescent="0.3">
      <c r="B18" s="34"/>
      <c r="C18" s="31" t="s">
        <v>9</v>
      </c>
      <c r="D18" s="31" t="s">
        <v>10</v>
      </c>
      <c r="E18" s="31" t="s">
        <v>12</v>
      </c>
      <c r="F18" s="31" t="s">
        <v>20</v>
      </c>
      <c r="G18" s="36" t="s">
        <v>13</v>
      </c>
      <c r="H18" s="31" t="s">
        <v>14</v>
      </c>
      <c r="I18" s="31" t="s">
        <v>24</v>
      </c>
      <c r="J18" s="31" t="s">
        <v>15</v>
      </c>
      <c r="K18" s="32" t="s">
        <v>16</v>
      </c>
      <c r="L18" s="33" t="s">
        <v>19</v>
      </c>
      <c r="M18" s="14"/>
    </row>
    <row r="19" spans="2:13" ht="13.8" thickTop="1" x14ac:dyDescent="0.25">
      <c r="B19" s="11" t="s">
        <v>4</v>
      </c>
      <c r="C19" s="26"/>
      <c r="D19" s="26"/>
      <c r="E19" s="26"/>
      <c r="F19" s="26"/>
      <c r="G19" s="26"/>
      <c r="H19" s="26"/>
      <c r="I19" s="26"/>
      <c r="J19" s="26"/>
      <c r="K19" s="1"/>
      <c r="L19" s="64" t="str">
        <f>IF(COUNTIF(C20:K20,"&gt;0")=0,"",SUM(C20:K20)/COUNTIF(C20:K20,"&gt;0"))</f>
        <v/>
      </c>
    </row>
    <row r="20" spans="2:13" ht="13.8" thickBot="1" x14ac:dyDescent="0.3">
      <c r="B20" s="35" t="s">
        <v>5</v>
      </c>
      <c r="C20" s="27">
        <f t="shared" ref="C20:K20" si="0">ROUND(C19/0.5,0)*0.5</f>
        <v>0</v>
      </c>
      <c r="D20" s="27">
        <f t="shared" si="0"/>
        <v>0</v>
      </c>
      <c r="E20" s="27">
        <f t="shared" si="0"/>
        <v>0</v>
      </c>
      <c r="F20" s="27">
        <f t="shared" si="0"/>
        <v>0</v>
      </c>
      <c r="G20" s="27">
        <f t="shared" si="0"/>
        <v>0</v>
      </c>
      <c r="H20" s="27">
        <f t="shared" si="0"/>
        <v>0</v>
      </c>
      <c r="I20" s="27">
        <f t="shared" si="0"/>
        <v>0</v>
      </c>
      <c r="J20" s="27">
        <f t="shared" si="0"/>
        <v>0</v>
      </c>
      <c r="K20" s="15">
        <f t="shared" si="0"/>
        <v>0</v>
      </c>
      <c r="L20" s="65"/>
    </row>
    <row r="21" spans="2:13" ht="13.8" thickTop="1" x14ac:dyDescent="0.25">
      <c r="B21" s="16"/>
      <c r="C21" s="28"/>
      <c r="D21" s="28"/>
      <c r="E21" s="28"/>
      <c r="F21" s="28"/>
      <c r="G21" s="28"/>
      <c r="H21" s="28"/>
      <c r="I21" s="28"/>
      <c r="J21" s="28"/>
      <c r="K21" s="17"/>
      <c r="L21" s="18"/>
    </row>
    <row r="22" spans="2:13" x14ac:dyDescent="0.25">
      <c r="C22" s="21"/>
      <c r="D22" s="21"/>
      <c r="E22" s="21"/>
      <c r="F22" s="21"/>
      <c r="G22" s="21"/>
      <c r="H22" s="21"/>
      <c r="I22" s="21"/>
      <c r="J22" s="21"/>
    </row>
    <row r="23" spans="2:13" ht="21.75" customHeight="1" x14ac:dyDescent="0.25">
      <c r="B23" s="8" t="s">
        <v>11</v>
      </c>
      <c r="C23" s="25"/>
      <c r="D23" s="25"/>
      <c r="E23" s="25"/>
      <c r="F23" s="25"/>
      <c r="G23" s="25"/>
      <c r="H23" s="25"/>
      <c r="I23" s="21"/>
      <c r="J23" s="21"/>
    </row>
    <row r="24" spans="2:13" ht="30" customHeight="1" thickBot="1" x14ac:dyDescent="0.3">
      <c r="C24" s="58" t="s">
        <v>2</v>
      </c>
      <c r="D24" s="58"/>
      <c r="E24" s="58" t="s">
        <v>8</v>
      </c>
      <c r="F24" s="58"/>
      <c r="G24" s="58" t="s">
        <v>19</v>
      </c>
      <c r="H24" s="58"/>
      <c r="I24" s="68" t="s">
        <v>25</v>
      </c>
      <c r="J24" s="69"/>
      <c r="K24" s="70" t="s">
        <v>17</v>
      </c>
      <c r="L24" s="71"/>
    </row>
    <row r="25" spans="2:13" ht="14.4" thickTop="1" thickBot="1" x14ac:dyDescent="0.3">
      <c r="B25" s="11" t="s">
        <v>0</v>
      </c>
      <c r="C25" s="52">
        <f>G7</f>
        <v>0</v>
      </c>
      <c r="D25" s="52"/>
      <c r="E25" s="52">
        <f>G13</f>
        <v>0</v>
      </c>
      <c r="F25" s="52"/>
      <c r="G25" s="52" t="str">
        <f>L19</f>
        <v/>
      </c>
      <c r="H25" s="53"/>
      <c r="I25" s="56">
        <f>IF(C26+E26+G26&gt;0,I26,0)</f>
        <v>0</v>
      </c>
      <c r="J25" s="57"/>
      <c r="K25" s="54">
        <f>(ROUND(C25,2) + ROUND(E25,2) + IF(OR(G25=0, G25=""), 0, ROUND(G25,2))) /
 (COUNT(C25, E25) + IF(OR(G25=0, G25=""), 0, 1))</f>
        <v>0</v>
      </c>
      <c r="L25" s="55"/>
    </row>
    <row r="26" spans="2:13" ht="13.8" thickTop="1" x14ac:dyDescent="0.25">
      <c r="B26" s="12"/>
      <c r="C26" s="19">
        <f>SUMIF(C25,"&lt;4")</f>
        <v>0</v>
      </c>
      <c r="D26" s="12">
        <f>IF(C25&lt;4,SUM(4-C26),0)</f>
        <v>4</v>
      </c>
      <c r="E26" s="12">
        <f>SUMIF(E25,"&lt;4")</f>
        <v>0</v>
      </c>
      <c r="F26" s="12">
        <f>IF(E25&lt;4,SUM(4-E26),0)</f>
        <v>4</v>
      </c>
      <c r="G26" s="20">
        <f>SUMIF(G25,"&lt;4")</f>
        <v>0</v>
      </c>
      <c r="H26" s="12">
        <f>IF(G25&lt;4,SUM(4-G26),0)</f>
        <v>0</v>
      </c>
      <c r="I26" s="20">
        <f>SUM(D27+F27+H27)</f>
        <v>0</v>
      </c>
      <c r="J26" s="12"/>
      <c r="K26" s="21"/>
      <c r="L26" s="21"/>
    </row>
    <row r="27" spans="2:13" ht="5.25" customHeight="1" thickBot="1" x14ac:dyDescent="0.3">
      <c r="C27" s="12"/>
      <c r="D27" s="12">
        <f>IF(D26=4,0,D26)</f>
        <v>0</v>
      </c>
      <c r="E27" s="12"/>
      <c r="F27" s="12">
        <f>IF(F26=4,0,F26)</f>
        <v>0</v>
      </c>
      <c r="G27" s="12"/>
      <c r="H27" s="12">
        <f>IF(H26=4,0,H26)</f>
        <v>0</v>
      </c>
      <c r="I27" s="12"/>
      <c r="J27" s="12"/>
    </row>
    <row r="28" spans="2:13" ht="15.75" customHeight="1" x14ac:dyDescent="0.25">
      <c r="B28" s="50" t="s">
        <v>18</v>
      </c>
      <c r="C28" s="50"/>
      <c r="D28" s="48" t="str">
        <f>IF(AND(I25&lt;=0.75,K25&gt;=4.5), "positivo", "negativo")</f>
        <v>negativo</v>
      </c>
      <c r="E28" s="48"/>
    </row>
    <row r="29" spans="2:13" ht="15" customHeight="1" thickBot="1" x14ac:dyDescent="0.3">
      <c r="B29" s="51"/>
      <c r="C29" s="51"/>
      <c r="D29" s="49"/>
      <c r="E29" s="49"/>
    </row>
    <row r="30" spans="2:13" ht="15.75" customHeight="1" x14ac:dyDescent="0.25"/>
    <row r="31" spans="2:13" x14ac:dyDescent="0.25">
      <c r="I31" s="21"/>
    </row>
  </sheetData>
  <sheetProtection algorithmName="SHA-512" hashValue="QJmpWMj4XdLN69MEtV/a2Vw3WdIJRFsYKftTJg6VjVjOsQYC+tkmwIxDKF8dqXJ9Iy0NocPVs9cgMwJt+h1FdA==" saltValue="cvKA44p55k4/RKmjLeokhA==" spinCount="100000" sheet="1" objects="1" scenarios="1"/>
  <mergeCells count="30">
    <mergeCell ref="K25:L25"/>
    <mergeCell ref="I25:J25"/>
    <mergeCell ref="C24:D24"/>
    <mergeCell ref="E24:F24"/>
    <mergeCell ref="G7:H8"/>
    <mergeCell ref="G13:H14"/>
    <mergeCell ref="L19:L20"/>
    <mergeCell ref="G24:H24"/>
    <mergeCell ref="E13:F13"/>
    <mergeCell ref="C13:D13"/>
    <mergeCell ref="I24:J24"/>
    <mergeCell ref="K24:L24"/>
    <mergeCell ref="E14:F14"/>
    <mergeCell ref="C14:D14"/>
    <mergeCell ref="D28:E29"/>
    <mergeCell ref="B28:C29"/>
    <mergeCell ref="C25:D25"/>
    <mergeCell ref="E25:F25"/>
    <mergeCell ref="G25:H25"/>
    <mergeCell ref="C6:D6"/>
    <mergeCell ref="C7:D7"/>
    <mergeCell ref="C8:D8"/>
    <mergeCell ref="C12:D12"/>
    <mergeCell ref="B3:I3"/>
    <mergeCell ref="G6:H6"/>
    <mergeCell ref="G12:H12"/>
    <mergeCell ref="E6:F6"/>
    <mergeCell ref="E7:F7"/>
    <mergeCell ref="E8:F8"/>
    <mergeCell ref="E12:F12"/>
  </mergeCells>
  <conditionalFormatting sqref="D28">
    <cfRule type="cellIs" dxfId="4" priority="3" operator="equal">
      <formula>"Bestanden"</formula>
    </cfRule>
    <cfRule type="cellIs" dxfId="3" priority="4" operator="equal">
      <formula>"Nicht bestanden"</formula>
    </cfRule>
    <cfRule type="cellIs" dxfId="2" priority="5" operator="equal">
      <formula>"""Nicht bestanden"""</formula>
    </cfRule>
  </conditionalFormatting>
  <conditionalFormatting sqref="D28:E29">
    <cfRule type="containsText" dxfId="1" priority="1" operator="containsText" text="positivo">
      <formula>NOT(ISERROR(SEARCH("positivo",D28)))</formula>
    </cfRule>
    <cfRule type="containsText" dxfId="0" priority="2" operator="containsText" text="negativo">
      <formula>NOT(ISERROR(SEARCH("negativo",D28)))</formula>
    </cfRule>
  </conditionalFormatting>
  <pageMargins left="0.7" right="0.7" top="0.78740157499999996" bottom="0.78740157499999996" header="0.3" footer="0.3"/>
  <pageSetup paperSize="9" scale="63" orientation="portrait" r:id="rId1"/>
  <ignoredErrors>
    <ignoredError sqref="F26 D26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9D725E2479F64F9D6788495BCE97E1" ma:contentTypeVersion="1" ma:contentTypeDescription="Ein neues Dokument erstellen." ma:contentTypeScope="" ma:versionID="f8755ab51c2630722cc04c7011cdfeb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a59a4c3cf7d080813fab7205a7a12f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61E6F5A-2783-49E7-A9EA-5B11FA74BC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3C4882-5771-4B16-BA33-3F185A8213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9BB185-4B6A-46FE-B590-7B299B1662AB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AP 1G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Notenrechner</dc:title>
  <dc:creator>Locher Simone</dc:creator>
  <cp:lastModifiedBy>Locher Simone (AHB GR)</cp:lastModifiedBy>
  <cp:lastPrinted>2023-05-11T12:30:38Z</cp:lastPrinted>
  <dcterms:created xsi:type="dcterms:W3CDTF">2022-09-26T15:02:08Z</dcterms:created>
  <dcterms:modified xsi:type="dcterms:W3CDTF">2026-05-18T10:39:44Z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0x0101009B9D725E2479F64F9D6788495BCE97E1</vt:lpwstr>
  </property>
  <property fmtid="{D5CDD505-2E9C-101B-9397-08002B2CF9AE}" pid="3" name="MSIP_Label_fbfc5642-2d7f-4e68-9674-ab3e35a89b06_Enabled">
    <vt:lpwstr>true</vt:lpwstr>
  </property>
  <property fmtid="{D5CDD505-2E9C-101B-9397-08002B2CF9AE}" pid="4" name="MSIP_Label_fbfc5642-2d7f-4e68-9674-ab3e35a89b06_SetDate">
    <vt:lpwstr>2025-05-16T09:13:18Z</vt:lpwstr>
  </property>
  <property fmtid="{D5CDD505-2E9C-101B-9397-08002B2CF9AE}" pid="5" name="MSIP_Label_fbfc5642-2d7f-4e68-9674-ab3e35a89b06_Method">
    <vt:lpwstr>Standard</vt:lpwstr>
  </property>
  <property fmtid="{D5CDD505-2E9C-101B-9397-08002B2CF9AE}" pid="6" name="MSIP_Label_fbfc5642-2d7f-4e68-9674-ab3e35a89b06_Name">
    <vt:lpwstr>label-2-default</vt:lpwstr>
  </property>
  <property fmtid="{D5CDD505-2E9C-101B-9397-08002B2CF9AE}" pid="7" name="MSIP_Label_fbfc5642-2d7f-4e68-9674-ab3e35a89b06_SiteId">
    <vt:lpwstr>70ee0a01-45f2-4b86-aa78-73100089c50c</vt:lpwstr>
  </property>
  <property fmtid="{D5CDD505-2E9C-101B-9397-08002B2CF9AE}" pid="8" name="MSIP_Label_fbfc5642-2d7f-4e68-9674-ab3e35a89b06_ActionId">
    <vt:lpwstr>cd4b6c29-8e4b-4b72-afec-7fc662975e57</vt:lpwstr>
  </property>
  <property fmtid="{D5CDD505-2E9C-101B-9397-08002B2CF9AE}" pid="9" name="MSIP_Label_fbfc5642-2d7f-4e68-9674-ab3e35a89b06_ContentBits">
    <vt:lpwstr>0</vt:lpwstr>
  </property>
</Properties>
</file>