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tabRatio="661" activeTab="0"/>
  </bookViews>
  <sheets>
    <sheet name="Geber- und Nehmergemeinden" sheetId="1" r:id="rId1"/>
  </sheets>
  <definedNames>
    <definedName name="_xlnm._FilterDatabase" localSheetId="0" hidden="1">'Geber- und Nehmergemeinden'!$A$12:$K$12</definedName>
    <definedName name="_xlnm.Print_Area" localSheetId="0">'Geber- und Nehmergemeinden'!$A$1:$H$160</definedName>
    <definedName name="_xlnm.Print_Titles" localSheetId="0">'Geber- und Nehmergemeinden'!$9:$12</definedName>
    <definedName name="LASTaus2001">#REF!</definedName>
    <definedName name="Pro_Litteris_und_Suissimage">#REF!</definedName>
  </definedNames>
  <calcPr fullCalcOnLoad="1"/>
</workbook>
</file>

<file path=xl/sharedStrings.xml><?xml version="1.0" encoding="utf-8"?>
<sst xmlns="http://schemas.openxmlformats.org/spreadsheetml/2006/main" count="174" uniqueCount="172">
  <si>
    <t>Andeer</t>
  </si>
  <si>
    <t>Bergün/Bravuogn</t>
  </si>
  <si>
    <t>Bonaduz</t>
  </si>
  <si>
    <t>Breil/Brigels</t>
  </si>
  <si>
    <t>Cama</t>
  </si>
  <si>
    <t>Churwalden</t>
  </si>
  <si>
    <t>Domat/Ems</t>
  </si>
  <si>
    <t>Filisur</t>
  </si>
  <si>
    <t>Flims</t>
  </si>
  <si>
    <t>Fürstenau</t>
  </si>
  <si>
    <t>Grono</t>
  </si>
  <si>
    <t>Grüsch</t>
  </si>
  <si>
    <t>Jenaz</t>
  </si>
  <si>
    <t>Jenins</t>
  </si>
  <si>
    <t>Laax</t>
  </si>
  <si>
    <t>Lantsch/Lenz</t>
  </si>
  <si>
    <t>Lavin</t>
  </si>
  <si>
    <t>Lostallo</t>
  </si>
  <si>
    <t>Maienfeld</t>
  </si>
  <si>
    <t>Malans</t>
  </si>
  <si>
    <t>Mesocco</t>
  </si>
  <si>
    <t>Rothenbrunnen</t>
  </si>
  <si>
    <t>Savognin</t>
  </si>
  <si>
    <t>Scharans</t>
  </si>
  <si>
    <t>Schiers</t>
  </si>
  <si>
    <t>Schluein</t>
  </si>
  <si>
    <t>Seewis i.P.</t>
  </si>
  <si>
    <t>Sils i.D.</t>
  </si>
  <si>
    <t>Soazza</t>
  </si>
  <si>
    <t>Splügen</t>
  </si>
  <si>
    <t>Sumvitg</t>
  </si>
  <si>
    <t>Susch</t>
  </si>
  <si>
    <t>Thusis</t>
  </si>
  <si>
    <t>Trimmis</t>
  </si>
  <si>
    <t>Trin</t>
  </si>
  <si>
    <t>Tujetsch</t>
  </si>
  <si>
    <t>Untervaz</t>
  </si>
  <si>
    <t>Vaz/Obervaz</t>
  </si>
  <si>
    <t>Zernez</t>
  </si>
  <si>
    <t>Zillis-Reischen</t>
  </si>
  <si>
    <t>Zizers</t>
  </si>
  <si>
    <t>Chur</t>
  </si>
  <si>
    <t>Felsberg</t>
  </si>
  <si>
    <t>Haldenstein</t>
  </si>
  <si>
    <t>Nr.</t>
  </si>
  <si>
    <t>Andiast</t>
  </si>
  <si>
    <t>Arosa</t>
  </si>
  <si>
    <t>Arvigo</t>
  </si>
  <si>
    <t>Avers</t>
  </si>
  <si>
    <t>Bever</t>
  </si>
  <si>
    <t>Bivio</t>
  </si>
  <si>
    <t>Braggio</t>
  </si>
  <si>
    <t>Brusio</t>
  </si>
  <si>
    <t>Buseno</t>
  </si>
  <si>
    <t>Castaneda</t>
  </si>
  <si>
    <t>Casti-Wergenstein</t>
  </si>
  <si>
    <t>Cauco</t>
  </si>
  <si>
    <t>Cazis</t>
  </si>
  <si>
    <t>Celerina/Schlarigna</t>
  </si>
  <si>
    <t>Conters i.P.</t>
  </si>
  <si>
    <t>Cunter</t>
  </si>
  <si>
    <t>Davos</t>
  </si>
  <si>
    <t>Disentis/Mustér</t>
  </si>
  <si>
    <t>Donat</t>
  </si>
  <si>
    <t>Falera</t>
  </si>
  <si>
    <t>Fläsch</t>
  </si>
  <si>
    <t>Flerden</t>
  </si>
  <si>
    <t>Furna</t>
  </si>
  <si>
    <t>Hinterrhein</t>
  </si>
  <si>
    <t>Klosters-Serneus</t>
  </si>
  <si>
    <t>Leggia</t>
  </si>
  <si>
    <t>Lohn</t>
  </si>
  <si>
    <t>Madulain</t>
  </si>
  <si>
    <t>Maladers</t>
  </si>
  <si>
    <t>Marmorera</t>
  </si>
  <si>
    <t>Mathon</t>
  </si>
  <si>
    <t>Medel (Lucmagn)</t>
  </si>
  <si>
    <t>Mulegns</t>
  </si>
  <si>
    <t>Mutten</t>
  </si>
  <si>
    <t>Nufenen</t>
  </si>
  <si>
    <t>Obersaxen</t>
  </si>
  <si>
    <t>Pontresina</t>
  </si>
  <si>
    <t>Poschiavo</t>
  </si>
  <si>
    <t>La Punt-Chamues-ch</t>
  </si>
  <si>
    <t>Riom-Parsonz</t>
  </si>
  <si>
    <t>Rongellen</t>
  </si>
  <si>
    <t>Rossa</t>
  </si>
  <si>
    <t>Roveredo</t>
  </si>
  <si>
    <t>San Vittore</t>
  </si>
  <si>
    <t>St. Antönien</t>
  </si>
  <si>
    <t>St. Martin</t>
  </si>
  <si>
    <t>St. Moritz</t>
  </si>
  <si>
    <t>Sta. Maria i.C.</t>
  </si>
  <si>
    <t>Salouf</t>
  </si>
  <si>
    <t>Samedan</t>
  </si>
  <si>
    <t>Samnaun</t>
  </si>
  <si>
    <t>S-chanf</t>
  </si>
  <si>
    <t>Selma</t>
  </si>
  <si>
    <t>Sils i.E./Segl</t>
  </si>
  <si>
    <t>Silvaplana</t>
  </si>
  <si>
    <t>Sufers</t>
  </si>
  <si>
    <t>Sur</t>
  </si>
  <si>
    <t>Tamins</t>
  </si>
  <si>
    <t>Tinizong-Rona</t>
  </si>
  <si>
    <t>Tschappina</t>
  </si>
  <si>
    <t>Urmein</t>
  </si>
  <si>
    <t>Vals</t>
  </si>
  <si>
    <t>Waltensburg/Vuorz</t>
  </si>
  <si>
    <t>Zuoz</t>
  </si>
  <si>
    <t>Total</t>
  </si>
  <si>
    <t>Ferrera</t>
  </si>
  <si>
    <t>Bregaglia</t>
  </si>
  <si>
    <t>Landquart</t>
  </si>
  <si>
    <t>Tschiertschen-Praden</t>
  </si>
  <si>
    <t>Val Müstair</t>
  </si>
  <si>
    <t>Ilanz/Glion</t>
  </si>
  <si>
    <t>Lumnezia</t>
  </si>
  <si>
    <t>Safiental</t>
  </si>
  <si>
    <t>Valsot</t>
  </si>
  <si>
    <t xml:space="preserve"> </t>
  </si>
  <si>
    <t>pro EW</t>
  </si>
  <si>
    <t>(- = Belastung / + = Entlastung in Franken)</t>
  </si>
  <si>
    <t>(7)</t>
  </si>
  <si>
    <t>(8)</t>
  </si>
  <si>
    <t>(12)</t>
  </si>
  <si>
    <t>(13)</t>
  </si>
  <si>
    <r>
      <t>Gemeinden</t>
    </r>
    <r>
      <rPr>
        <sz val="10"/>
        <rFont val="Arial"/>
        <family val="2"/>
      </rPr>
      <t xml:space="preserve">                       </t>
    </r>
  </si>
  <si>
    <t>Ressourcen-ausgleich (RA)</t>
  </si>
  <si>
    <t>Ein-wohner 2007</t>
  </si>
  <si>
    <t>Fideris *</t>
  </si>
  <si>
    <t>Mundaun *</t>
  </si>
  <si>
    <t>Küblis **</t>
  </si>
  <si>
    <t>Luzein **</t>
  </si>
  <si>
    <t>Masein **</t>
  </si>
  <si>
    <t>Rhäzüns **</t>
  </si>
  <si>
    <t>Saas i.P. *</t>
  </si>
  <si>
    <t>Sagogn *</t>
  </si>
  <si>
    <t>Schmitten *</t>
  </si>
  <si>
    <t>Surava *</t>
  </si>
  <si>
    <t>Trun **</t>
  </si>
  <si>
    <t>Verdabbio **</t>
  </si>
  <si>
    <t>Gebirgs- &amp; Schullasten-ausgleich
(GLA)</t>
  </si>
  <si>
    <r>
      <t>Alvaneu</t>
    </r>
    <r>
      <rPr>
        <i/>
        <sz val="10"/>
        <rFont val="Arial Narrow"/>
        <family val="2"/>
      </rPr>
      <t xml:space="preserve"> (Fusion auf 1.1.2015)</t>
    </r>
  </si>
  <si>
    <r>
      <t>Almens</t>
    </r>
    <r>
      <rPr>
        <i/>
        <sz val="10"/>
        <rFont val="Arial Narrow"/>
        <family val="2"/>
      </rPr>
      <t xml:space="preserve"> (Fusion auf 1.1.2015)</t>
    </r>
  </si>
  <si>
    <r>
      <t xml:space="preserve">Alvaschein </t>
    </r>
    <r>
      <rPr>
        <i/>
        <sz val="10"/>
        <rFont val="Arial Narrow"/>
        <family val="2"/>
      </rPr>
      <t>(Fusion auf 1.1.2015)</t>
    </r>
  </si>
  <si>
    <r>
      <t>Ardez</t>
    </r>
    <r>
      <rPr>
        <i/>
        <sz val="10"/>
        <rFont val="Arial Narrow"/>
        <family val="2"/>
      </rPr>
      <t xml:space="preserve"> (Fusion auf 1.1.2015)</t>
    </r>
  </si>
  <si>
    <r>
      <t>Brienz</t>
    </r>
    <r>
      <rPr>
        <i/>
        <sz val="10"/>
        <rFont val="Arial Narrow"/>
        <family val="2"/>
      </rPr>
      <t xml:space="preserve"> (Fusion auf 1.1.2015)</t>
    </r>
  </si>
  <si>
    <r>
      <t>Mon</t>
    </r>
    <r>
      <rPr>
        <i/>
        <sz val="10"/>
        <rFont val="Arial Narrow"/>
        <family val="2"/>
      </rPr>
      <t xml:space="preserve"> (Fusion auf 1.1.2015)</t>
    </r>
  </si>
  <si>
    <r>
      <t>Ftan</t>
    </r>
    <r>
      <rPr>
        <i/>
        <sz val="10"/>
        <rFont val="Arial Narrow"/>
        <family val="2"/>
      </rPr>
      <t xml:space="preserve"> (Fusion auf 1.1.2015)</t>
    </r>
  </si>
  <si>
    <r>
      <t>Guarda</t>
    </r>
    <r>
      <rPr>
        <i/>
        <sz val="10"/>
        <rFont val="Arial Narrow"/>
        <family val="2"/>
      </rPr>
      <t xml:space="preserve"> (Fusion auf 1.1.2015)</t>
    </r>
  </si>
  <si>
    <r>
      <t xml:space="preserve">Scuol </t>
    </r>
    <r>
      <rPr>
        <i/>
        <sz val="10"/>
        <rFont val="Arial Narrow"/>
        <family val="2"/>
      </rPr>
      <t>(Fusion auf 1.1.2015)</t>
    </r>
  </si>
  <si>
    <r>
      <t>Stierva</t>
    </r>
    <r>
      <rPr>
        <i/>
        <sz val="10"/>
        <rFont val="Arial Narrow"/>
        <family val="2"/>
      </rPr>
      <t xml:space="preserve"> (Fusion auf 1.1.2015)</t>
    </r>
  </si>
  <si>
    <r>
      <t xml:space="preserve">Sent </t>
    </r>
    <r>
      <rPr>
        <i/>
        <sz val="10"/>
        <rFont val="Arial Narrow"/>
        <family val="2"/>
      </rPr>
      <t>(Fusion auf 1.1.2015)</t>
    </r>
  </si>
  <si>
    <r>
      <t>Tarasp</t>
    </r>
    <r>
      <rPr>
        <i/>
        <sz val="10"/>
        <rFont val="Arial Narrow"/>
        <family val="2"/>
      </rPr>
      <t xml:space="preserve"> (Fusion auf 1.1.2015)</t>
    </r>
  </si>
  <si>
    <r>
      <t>Tiefencastel</t>
    </r>
    <r>
      <rPr>
        <i/>
        <sz val="10"/>
        <rFont val="Arial Narrow"/>
        <family val="2"/>
      </rPr>
      <t xml:space="preserve"> (Fusion auf 1.1.2015)</t>
    </r>
  </si>
  <si>
    <r>
      <t>Paspels</t>
    </r>
    <r>
      <rPr>
        <i/>
        <sz val="10"/>
        <rFont val="Arial Narrow"/>
        <family val="2"/>
      </rPr>
      <t xml:space="preserve"> (Fusion auf 1.1.2015)</t>
    </r>
  </si>
  <si>
    <r>
      <t>Pratval</t>
    </r>
    <r>
      <rPr>
        <i/>
        <sz val="10"/>
        <rFont val="Arial Narrow"/>
        <family val="2"/>
      </rPr>
      <t xml:space="preserve"> (Fusion auf 1.1.2015)</t>
    </r>
  </si>
  <si>
    <r>
      <t xml:space="preserve">Rodels </t>
    </r>
    <r>
      <rPr>
        <i/>
        <sz val="10"/>
        <rFont val="Arial Narrow"/>
        <family val="2"/>
      </rPr>
      <t>(Fusion auf 1.1.2015)</t>
    </r>
  </si>
  <si>
    <r>
      <t>Tomils</t>
    </r>
    <r>
      <rPr>
        <i/>
        <sz val="10"/>
        <rFont val="Arial Narrow"/>
        <family val="2"/>
      </rPr>
      <t xml:space="preserve"> (Fusion auf 1.1.2015)</t>
    </r>
  </si>
  <si>
    <t>Total 146 Gemeinden</t>
  </si>
  <si>
    <t>Ausweis für 146 Gemeinden gemäss Stand 1. Januar 2014 (inkl. Ilanz/Glion)</t>
  </si>
  <si>
    <t>Globalbilanz FA-Reform gemäss Beschluss des Grossen Rates</t>
  </si>
  <si>
    <t>Lastenaus-gleich Soziales (SLA)</t>
  </si>
  <si>
    <t>(9)</t>
  </si>
  <si>
    <t>Ressourcen- und Lastenausgleich neu</t>
  </si>
  <si>
    <t>grösser als - Fr. 200:</t>
  </si>
  <si>
    <t>zwischen Fr. 0 bis - Fr. 200</t>
  </si>
  <si>
    <t>Empfägnergemeinden mit positiven Beträgen weiss lassen (107)</t>
  </si>
  <si>
    <t>hellgrau (17)</t>
  </si>
  <si>
    <t>dunkelgrau (22)</t>
  </si>
  <si>
    <t>Geber- und Empfängergemeinden</t>
  </si>
  <si>
    <t>Für Kantonsgrafik 1 zwei verschiedene Schattierungen der Gebergemeinden je nach Minusbetrag pro EW (Spalte G):</t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</si>
</sst>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"/>
    <numFmt numFmtId="165" formatCode="_ [$€-2]\ * #,##0.00_ ;_ [$€-2]\ * \-#,##0.00_ ;_ [$€-2]\ * &quot;-&quot;??_ "/>
  </numFmts>
  <fonts count="4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name val="MS Sans Serif"/>
      <family val="2"/>
    </font>
    <font>
      <vertAlign val="superscript"/>
      <sz val="12"/>
      <name val="Times New Roman"/>
      <family val="1"/>
    </font>
    <font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thin"/>
      <right style="hair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hair"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hair"/>
      <right style="thin"/>
      <top/>
      <bottom style="hair"/>
    </border>
    <border>
      <left/>
      <right/>
      <top/>
      <bottom style="hair"/>
    </border>
    <border>
      <left style="hair"/>
      <right/>
      <top/>
      <bottom/>
    </border>
    <border>
      <left style="hair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7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2" xfId="0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Fill="1" applyAlignment="1" quotePrefix="1">
      <alignment horizontal="right" vertical="top" wrapText="1"/>
    </xf>
    <xf numFmtId="0" fontId="3" fillId="0" borderId="13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3" fontId="0" fillId="0" borderId="18" xfId="0" applyNumberFormat="1" applyBorder="1" applyAlignment="1">
      <alignment horizontal="right" indent="1"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 horizontal="center"/>
    </xf>
    <xf numFmtId="3" fontId="0" fillId="0" borderId="23" xfId="0" applyNumberFormat="1" applyBorder="1" applyAlignment="1">
      <alignment horizontal="right" indent="1"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2" fillId="0" borderId="26" xfId="0" applyFont="1" applyBorder="1" applyAlignment="1">
      <alignment vertical="center"/>
    </xf>
    <xf numFmtId="3" fontId="2" fillId="0" borderId="27" xfId="0" applyNumberFormat="1" applyFont="1" applyBorder="1" applyAlignment="1">
      <alignment horizontal="right" vertical="center" indent="1"/>
    </xf>
    <xf numFmtId="3" fontId="2" fillId="0" borderId="28" xfId="0" applyNumberFormat="1" applyFont="1" applyFill="1" applyBorder="1" applyAlignment="1">
      <alignment vertical="center"/>
    </xf>
    <xf numFmtId="164" fontId="2" fillId="0" borderId="29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0" fillId="0" borderId="19" xfId="59" applyFont="1" applyBorder="1">
      <alignment/>
      <protection/>
    </xf>
    <xf numFmtId="0" fontId="0" fillId="0" borderId="30" xfId="59" applyFont="1" applyBorder="1">
      <alignment/>
      <protection/>
    </xf>
    <xf numFmtId="0" fontId="0" fillId="0" borderId="0" xfId="59" applyFont="1">
      <alignment/>
      <protection/>
    </xf>
    <xf numFmtId="0" fontId="9" fillId="0" borderId="0" xfId="59" applyFont="1">
      <alignment/>
      <protection/>
    </xf>
    <xf numFmtId="0" fontId="0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59" applyFont="1" applyBorder="1">
      <alignment/>
      <protection/>
    </xf>
    <xf numFmtId="3" fontId="6" fillId="0" borderId="18" xfId="0" applyNumberFormat="1" applyFont="1" applyBorder="1" applyAlignment="1">
      <alignment horizontal="right" indent="1"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0" fontId="0" fillId="0" borderId="0" xfId="0" applyNumberFormat="1" applyFont="1" applyBorder="1" applyAlignment="1">
      <alignment/>
    </xf>
    <xf numFmtId="0" fontId="3" fillId="33" borderId="31" xfId="0" applyFont="1" applyFill="1" applyBorder="1" applyAlignment="1" quotePrefix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164" fontId="0" fillId="33" borderId="32" xfId="0" applyNumberFormat="1" applyFont="1" applyFill="1" applyBorder="1" applyAlignment="1">
      <alignment/>
    </xf>
    <xf numFmtId="164" fontId="0" fillId="33" borderId="33" xfId="0" applyNumberFormat="1" applyFont="1" applyFill="1" applyBorder="1" applyAlignment="1">
      <alignment/>
    </xf>
    <xf numFmtId="164" fontId="6" fillId="33" borderId="32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 vertical="top"/>
    </xf>
    <xf numFmtId="0" fontId="0" fillId="0" borderId="0" xfId="59" applyFont="1">
      <alignment/>
      <protection/>
    </xf>
    <xf numFmtId="0" fontId="0" fillId="0" borderId="0" xfId="0" applyFont="1" applyFill="1" applyAlignment="1">
      <alignment vertical="top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6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 2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Neutral" xfId="49"/>
    <cellStyle name="Notiz" xfId="50"/>
    <cellStyle name="Percent" xfId="51"/>
    <cellStyle name="Prozent 2" xfId="52"/>
    <cellStyle name="Prozent 2 2" xfId="53"/>
    <cellStyle name="Prozent 3" xfId="54"/>
    <cellStyle name="Prozent 4" xfId="55"/>
    <cellStyle name="Prozent 5" xfId="56"/>
    <cellStyle name="Schlecht" xfId="57"/>
    <cellStyle name="Standard 2" xfId="58"/>
    <cellStyle name="Standard 2 2" xfId="59"/>
    <cellStyle name="Standard 2 3" xfId="60"/>
    <cellStyle name="Standard 3" xfId="61"/>
    <cellStyle name="Standard 3 2" xfId="62"/>
    <cellStyle name="Standard 4" xfId="63"/>
    <cellStyle name="Standard 4 2" xfId="64"/>
    <cellStyle name="Standard 5" xfId="65"/>
    <cellStyle name="Standard 6" xfId="66"/>
    <cellStyle name="Standard 7" xfId="67"/>
    <cellStyle name="Standard 8" xfId="68"/>
    <cellStyle name="Standard 9" xfId="69"/>
    <cellStyle name="Überschrift" xfId="70"/>
    <cellStyle name="Überschrift 1" xfId="71"/>
    <cellStyle name="Überschrift 2" xfId="72"/>
    <cellStyle name="Überschrift 3" xfId="73"/>
    <cellStyle name="Überschrift 4" xfId="74"/>
    <cellStyle name="Verknüpfte Zelle" xfId="75"/>
    <cellStyle name="Currency" xfId="76"/>
    <cellStyle name="Currency [0]" xfId="77"/>
    <cellStyle name="Warnender Text" xfId="78"/>
    <cellStyle name="Zelle überprüfe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0"/>
  <sheetViews>
    <sheetView tabSelected="1" zoomScale="80" zoomScaleNormal="80" zoomScaleSheetLayoutView="65" zoomScalePageLayoutView="0" workbookViewId="0" topLeftCell="A1">
      <pane ySplit="12" topLeftCell="A13" activePane="bottomLeft" state="frozen"/>
      <selection pane="topLeft" activeCell="P20" sqref="P20:P21"/>
      <selection pane="bottomLeft" activeCell="D9" sqref="D9:F9"/>
    </sheetView>
  </sheetViews>
  <sheetFormatPr defaultColWidth="11.421875" defaultRowHeight="12.75"/>
  <cols>
    <col min="1" max="1" width="4.57421875" style="2" customWidth="1"/>
    <col min="2" max="2" width="28.28125" style="2" customWidth="1"/>
    <col min="3" max="3" width="10.28125" style="2" customWidth="1"/>
    <col min="4" max="6" width="11.57421875" style="2" customWidth="1"/>
    <col min="7" max="7" width="13.00390625" style="2" customWidth="1"/>
    <col min="8" max="8" width="10.140625" style="2" customWidth="1"/>
    <col min="9" max="247" width="11.421875" style="2" customWidth="1"/>
    <col min="248" max="248" width="4.57421875" style="2" customWidth="1"/>
    <col min="249" max="249" width="20.421875" style="2" customWidth="1"/>
    <col min="250" max="251" width="10.28125" style="2" customWidth="1"/>
    <col min="252" max="252" width="6.7109375" style="2" customWidth="1"/>
    <col min="253" max="253" width="9.7109375" style="2" customWidth="1"/>
    <col min="254" max="254" width="12.00390625" style="2" customWidth="1"/>
    <col min="255" max="255" width="11.140625" style="2" customWidth="1"/>
    <col min="256" max="16384" width="11.57421875" style="2" customWidth="1"/>
  </cols>
  <sheetData>
    <row r="1" spans="1:6" ht="18.75">
      <c r="A1" s="9" t="s">
        <v>161</v>
      </c>
      <c r="E1" s="14"/>
      <c r="F1" s="14"/>
    </row>
    <row r="2" spans="1:6" ht="20.25" customHeight="1">
      <c r="A2" s="51" t="s">
        <v>160</v>
      </c>
      <c r="E2" s="14"/>
      <c r="F2" s="14"/>
    </row>
    <row r="3" spans="1:7" s="3" customFormat="1" ht="5.25" customHeight="1">
      <c r="A3" s="15"/>
      <c r="B3" s="45"/>
      <c r="C3" s="46"/>
      <c r="D3" s="45"/>
      <c r="E3" s="45"/>
      <c r="F3" s="60"/>
      <c r="G3" s="45"/>
    </row>
    <row r="4" spans="1:7" s="3" customFormat="1" ht="19.5" customHeight="1">
      <c r="A4" s="67" t="s">
        <v>171</v>
      </c>
      <c r="B4" s="60"/>
      <c r="C4" s="46"/>
      <c r="D4" s="60"/>
      <c r="E4" s="60"/>
      <c r="F4" s="60"/>
      <c r="G4" s="60"/>
    </row>
    <row r="5" spans="1:7" s="3" customFormat="1" ht="19.5" customHeight="1">
      <c r="A5" s="67" t="s">
        <v>165</v>
      </c>
      <c r="B5" s="60"/>
      <c r="C5" s="69" t="s">
        <v>169</v>
      </c>
      <c r="D5" s="60"/>
      <c r="E5" s="60"/>
      <c r="F5" s="60"/>
      <c r="G5" s="60"/>
    </row>
    <row r="6" spans="1:6" s="49" customFormat="1" ht="22.5" customHeight="1">
      <c r="A6" s="51" t="s">
        <v>166</v>
      </c>
      <c r="C6" s="68" t="s">
        <v>168</v>
      </c>
      <c r="E6" s="50"/>
      <c r="F6" s="50"/>
    </row>
    <row r="7" spans="1:6" s="49" customFormat="1" ht="22.5" customHeight="1">
      <c r="A7" s="51" t="s">
        <v>167</v>
      </c>
      <c r="C7" s="68"/>
      <c r="E7" s="50"/>
      <c r="F7" s="50"/>
    </row>
    <row r="8" spans="1:8" s="10" customFormat="1" ht="18" customHeight="1">
      <c r="A8" s="4"/>
      <c r="H8" s="5" t="s">
        <v>121</v>
      </c>
    </row>
    <row r="9" spans="1:8" s="7" customFormat="1" ht="28.5" customHeight="1">
      <c r="A9" s="6"/>
      <c r="B9" s="6" t="s">
        <v>119</v>
      </c>
      <c r="C9" s="6" t="s">
        <v>119</v>
      </c>
      <c r="D9" s="93" t="s">
        <v>164</v>
      </c>
      <c r="E9" s="95"/>
      <c r="F9" s="96"/>
      <c r="G9" s="93" t="s">
        <v>170</v>
      </c>
      <c r="H9" s="94"/>
    </row>
    <row r="10" spans="1:8" s="8" customFormat="1" ht="15" customHeight="1">
      <c r="A10" s="77" t="s">
        <v>44</v>
      </c>
      <c r="B10" s="79" t="s">
        <v>126</v>
      </c>
      <c r="C10" s="81" t="s">
        <v>128</v>
      </c>
      <c r="D10" s="89" t="s">
        <v>127</v>
      </c>
      <c r="E10" s="91" t="s">
        <v>141</v>
      </c>
      <c r="F10" s="83" t="s">
        <v>162</v>
      </c>
      <c r="G10" s="85" t="s">
        <v>109</v>
      </c>
      <c r="H10" s="87" t="s">
        <v>120</v>
      </c>
    </row>
    <row r="11" spans="1:8" s="8" customFormat="1" ht="45.75" customHeight="1">
      <c r="A11" s="78"/>
      <c r="B11" s="80"/>
      <c r="C11" s="82"/>
      <c r="D11" s="90"/>
      <c r="E11" s="92"/>
      <c r="F11" s="84"/>
      <c r="G11" s="86"/>
      <c r="H11" s="88"/>
    </row>
    <row r="12" spans="1:8" s="21" customFormat="1" ht="13.5" customHeight="1">
      <c r="A12" s="16"/>
      <c r="B12" s="13"/>
      <c r="C12" s="17"/>
      <c r="D12" s="19" t="s">
        <v>122</v>
      </c>
      <c r="E12" s="18" t="s">
        <v>123</v>
      </c>
      <c r="F12" s="70" t="s">
        <v>163</v>
      </c>
      <c r="G12" s="20" t="s">
        <v>124</v>
      </c>
      <c r="H12" s="62" t="s">
        <v>125</v>
      </c>
    </row>
    <row r="13" spans="1:8" s="21" customFormat="1" ht="4.5" customHeight="1">
      <c r="A13" s="22"/>
      <c r="B13" s="23"/>
      <c r="C13" s="24"/>
      <c r="D13" s="26"/>
      <c r="E13" s="25"/>
      <c r="F13" s="71"/>
      <c r="G13" s="27"/>
      <c r="H13" s="63"/>
    </row>
    <row r="14" spans="1:11" s="59" customFormat="1" ht="15" customHeight="1">
      <c r="A14" s="52">
        <v>1</v>
      </c>
      <c r="B14" s="53" t="s">
        <v>143</v>
      </c>
      <c r="C14" s="54">
        <v>221</v>
      </c>
      <c r="D14" s="56">
        <v>117046.65946150704</v>
      </c>
      <c r="E14" s="55">
        <v>0</v>
      </c>
      <c r="F14" s="72">
        <v>1580.9444928773357</v>
      </c>
      <c r="G14" s="57">
        <f aca="true" t="shared" si="0" ref="G14:G45">SUM(D14:F14)</f>
        <v>118627.60395438437</v>
      </c>
      <c r="H14" s="66">
        <f aca="true" t="shared" si="1" ref="H14:H45">G14/C14</f>
        <v>536.7764884813772</v>
      </c>
      <c r="I14" s="58"/>
      <c r="K14" s="58"/>
    </row>
    <row r="15" spans="1:11" s="34" customFormat="1" ht="15" customHeight="1">
      <c r="A15" s="52">
        <v>2</v>
      </c>
      <c r="B15" s="53" t="s">
        <v>142</v>
      </c>
      <c r="C15" s="54">
        <v>406</v>
      </c>
      <c r="D15" s="56">
        <v>39861.24006312591</v>
      </c>
      <c r="E15" s="55">
        <v>63565.57694659871</v>
      </c>
      <c r="F15" s="72">
        <v>2439.136066068664</v>
      </c>
      <c r="G15" s="57">
        <f t="shared" si="0"/>
        <v>105865.95307579328</v>
      </c>
      <c r="H15" s="66">
        <f t="shared" si="1"/>
        <v>260.75357900441696</v>
      </c>
      <c r="I15" s="33"/>
      <c r="K15" s="33"/>
    </row>
    <row r="16" spans="1:11" s="59" customFormat="1" ht="15" customHeight="1">
      <c r="A16" s="52">
        <v>3</v>
      </c>
      <c r="B16" s="53" t="s">
        <v>144</v>
      </c>
      <c r="C16" s="54">
        <v>145</v>
      </c>
      <c r="D16" s="56">
        <v>-53588.08423925179</v>
      </c>
      <c r="E16" s="55">
        <v>0</v>
      </c>
      <c r="F16" s="72">
        <v>498.79880132899814</v>
      </c>
      <c r="G16" s="57">
        <f t="shared" si="0"/>
        <v>-53089.28543792279</v>
      </c>
      <c r="H16" s="66">
        <f t="shared" si="1"/>
        <v>-366.13300302015716</v>
      </c>
      <c r="I16" s="58"/>
      <c r="K16" s="58"/>
    </row>
    <row r="17" spans="1:11" s="34" customFormat="1" ht="15" customHeight="1">
      <c r="A17" s="28">
        <v>4</v>
      </c>
      <c r="B17" s="47" t="s">
        <v>0</v>
      </c>
      <c r="C17" s="29">
        <v>881</v>
      </c>
      <c r="D17" s="31">
        <v>-321371.37646342453</v>
      </c>
      <c r="E17" s="30">
        <v>0</v>
      </c>
      <c r="F17" s="73">
        <v>3136.8541580995534</v>
      </c>
      <c r="G17" s="57">
        <f t="shared" si="0"/>
        <v>-318234.52230532496</v>
      </c>
      <c r="H17" s="64">
        <f t="shared" si="1"/>
        <v>-361.21966209458</v>
      </c>
      <c r="I17" s="33"/>
      <c r="K17" s="33"/>
    </row>
    <row r="18" spans="1:11" s="34" customFormat="1" ht="15" customHeight="1">
      <c r="A18" s="35">
        <v>5</v>
      </c>
      <c r="B18" s="48" t="s">
        <v>45</v>
      </c>
      <c r="C18" s="36">
        <v>226</v>
      </c>
      <c r="D18" s="38">
        <v>58392.64349441464</v>
      </c>
      <c r="E18" s="37">
        <v>153408.49374947412</v>
      </c>
      <c r="F18" s="74">
        <v>1575.72743873483</v>
      </c>
      <c r="G18" s="57">
        <f t="shared" si="0"/>
        <v>213376.8646826236</v>
      </c>
      <c r="H18" s="65">
        <f t="shared" si="1"/>
        <v>944.1454189496619</v>
      </c>
      <c r="I18" s="33"/>
      <c r="K18" s="33"/>
    </row>
    <row r="19" spans="1:11" s="59" customFormat="1" ht="15" customHeight="1">
      <c r="A19" s="52">
        <v>6</v>
      </c>
      <c r="B19" s="53" t="s">
        <v>145</v>
      </c>
      <c r="C19" s="54">
        <v>431</v>
      </c>
      <c r="D19" s="56">
        <v>-160554.28083104527</v>
      </c>
      <c r="E19" s="55">
        <v>0</v>
      </c>
      <c r="F19" s="72">
        <v>1512.9058383961737</v>
      </c>
      <c r="G19" s="57">
        <f t="shared" si="0"/>
        <v>-159041.3749926491</v>
      </c>
      <c r="H19" s="66">
        <f t="shared" si="1"/>
        <v>-369.0055104237798</v>
      </c>
      <c r="I19" s="58"/>
      <c r="K19" s="58"/>
    </row>
    <row r="20" spans="1:11" s="34" customFormat="1" ht="15" customHeight="1">
      <c r="A20" s="28">
        <v>7</v>
      </c>
      <c r="B20" s="47" t="s">
        <v>46</v>
      </c>
      <c r="C20" s="29">
        <v>3359</v>
      </c>
      <c r="D20" s="31">
        <v>-76638.91066499992</v>
      </c>
      <c r="E20" s="30">
        <v>985621.2791859461</v>
      </c>
      <c r="F20" s="73">
        <v>8397.464770141354</v>
      </c>
      <c r="G20" s="57">
        <f t="shared" si="0"/>
        <v>917379.8332910876</v>
      </c>
      <c r="H20" s="64">
        <f t="shared" si="1"/>
        <v>273.1109953233366</v>
      </c>
      <c r="I20" s="33"/>
      <c r="K20" s="33"/>
    </row>
    <row r="21" spans="1:11" s="34" customFormat="1" ht="15" customHeight="1">
      <c r="A21" s="28">
        <v>8</v>
      </c>
      <c r="B21" s="47" t="s">
        <v>47</v>
      </c>
      <c r="C21" s="29">
        <v>93</v>
      </c>
      <c r="D21" s="31">
        <v>80275.71270924094</v>
      </c>
      <c r="E21" s="30">
        <v>69577.94348289532</v>
      </c>
      <c r="F21" s="73">
        <v>589.8298333873247</v>
      </c>
      <c r="G21" s="57">
        <f t="shared" si="0"/>
        <v>150443.4860255236</v>
      </c>
      <c r="H21" s="64">
        <f t="shared" si="1"/>
        <v>1617.6718927475656</v>
      </c>
      <c r="I21" s="33"/>
      <c r="K21" s="33"/>
    </row>
    <row r="22" spans="1:11" s="34" customFormat="1" ht="15" customHeight="1">
      <c r="A22" s="28">
        <v>10</v>
      </c>
      <c r="B22" s="47" t="s">
        <v>48</v>
      </c>
      <c r="C22" s="29">
        <v>170</v>
      </c>
      <c r="D22" s="31">
        <v>-65050.62675967841</v>
      </c>
      <c r="E22" s="30">
        <v>82545.83586589523</v>
      </c>
      <c r="F22" s="73">
        <v>530.5828064825573</v>
      </c>
      <c r="G22" s="57">
        <f t="shared" si="0"/>
        <v>18025.791912699384</v>
      </c>
      <c r="H22" s="64">
        <f t="shared" si="1"/>
        <v>106.03407007470226</v>
      </c>
      <c r="I22" s="33"/>
      <c r="K22" s="33"/>
    </row>
    <row r="23" spans="1:11" s="34" customFormat="1" ht="15" customHeight="1">
      <c r="A23" s="35">
        <v>11</v>
      </c>
      <c r="B23" s="48" t="s">
        <v>1</v>
      </c>
      <c r="C23" s="36">
        <v>486</v>
      </c>
      <c r="D23" s="38">
        <v>24862.87396707845</v>
      </c>
      <c r="E23" s="37">
        <v>254622.09925690485</v>
      </c>
      <c r="F23" s="74">
        <v>2678.897625889941</v>
      </c>
      <c r="G23" s="57">
        <f t="shared" si="0"/>
        <v>282163.87084987323</v>
      </c>
      <c r="H23" s="65">
        <f t="shared" si="1"/>
        <v>580.5840963989161</v>
      </c>
      <c r="I23" s="33"/>
      <c r="K23" s="33"/>
    </row>
    <row r="24" spans="1:11" s="34" customFormat="1" ht="15" customHeight="1">
      <c r="A24" s="28">
        <v>12</v>
      </c>
      <c r="B24" s="47" t="s">
        <v>49</v>
      </c>
      <c r="C24" s="29">
        <v>641</v>
      </c>
      <c r="D24" s="31">
        <v>-14164.832910716388</v>
      </c>
      <c r="E24" s="30">
        <v>0</v>
      </c>
      <c r="F24" s="73">
        <v>3116.1719540400577</v>
      </c>
      <c r="G24" s="57">
        <f t="shared" si="0"/>
        <v>-11048.66095667633</v>
      </c>
      <c r="H24" s="64">
        <f t="shared" si="1"/>
        <v>-17.236600556437335</v>
      </c>
      <c r="I24" s="33"/>
      <c r="K24" s="33"/>
    </row>
    <row r="25" spans="1:11" s="34" customFormat="1" ht="15" customHeight="1">
      <c r="A25" s="28">
        <v>13</v>
      </c>
      <c r="B25" s="47" t="s">
        <v>50</v>
      </c>
      <c r="C25" s="29">
        <v>217</v>
      </c>
      <c r="D25" s="31">
        <v>59861.50327571994</v>
      </c>
      <c r="E25" s="30">
        <v>89565.3811201473</v>
      </c>
      <c r="F25" s="73">
        <v>1235.6003393710234</v>
      </c>
      <c r="G25" s="57">
        <f t="shared" si="0"/>
        <v>150662.48473523825</v>
      </c>
      <c r="H25" s="64">
        <f t="shared" si="1"/>
        <v>694.2971646785173</v>
      </c>
      <c r="I25" s="33"/>
      <c r="K25" s="33"/>
    </row>
    <row r="26" spans="1:11" s="34" customFormat="1" ht="15" customHeight="1">
      <c r="A26" s="28">
        <v>14</v>
      </c>
      <c r="B26" s="47" t="s">
        <v>2</v>
      </c>
      <c r="C26" s="29">
        <v>2637</v>
      </c>
      <c r="D26" s="31">
        <v>376647.4114605534</v>
      </c>
      <c r="E26" s="30">
        <v>0</v>
      </c>
      <c r="F26" s="73">
        <v>74535.77138318054</v>
      </c>
      <c r="G26" s="57">
        <f t="shared" si="0"/>
        <v>451183.1828437339</v>
      </c>
      <c r="H26" s="64">
        <f t="shared" si="1"/>
        <v>171.09714935295182</v>
      </c>
      <c r="I26" s="33"/>
      <c r="K26" s="33"/>
    </row>
    <row r="27" spans="1:11" s="34" customFormat="1" ht="15" customHeight="1">
      <c r="A27" s="28">
        <v>15</v>
      </c>
      <c r="B27" s="47" t="s">
        <v>111</v>
      </c>
      <c r="C27" s="29">
        <v>1586</v>
      </c>
      <c r="D27" s="31">
        <v>-481965.6985882123</v>
      </c>
      <c r="E27" s="30">
        <v>0</v>
      </c>
      <c r="F27" s="73">
        <v>8140.995602784867</v>
      </c>
      <c r="G27" s="57">
        <f t="shared" si="0"/>
        <v>-473824.70298542746</v>
      </c>
      <c r="H27" s="64">
        <f t="shared" si="1"/>
        <v>-298.75454160493535</v>
      </c>
      <c r="I27" s="33"/>
      <c r="K27" s="33"/>
    </row>
    <row r="28" spans="1:11" s="34" customFormat="1" ht="15" customHeight="1">
      <c r="A28" s="35">
        <v>16</v>
      </c>
      <c r="B28" s="48" t="s">
        <v>51</v>
      </c>
      <c r="C28" s="36">
        <v>56</v>
      </c>
      <c r="D28" s="38">
        <v>121396.57840497643</v>
      </c>
      <c r="E28" s="37">
        <v>35399.525086906586</v>
      </c>
      <c r="F28" s="74">
        <v>649.1716034803493</v>
      </c>
      <c r="G28" s="57">
        <f t="shared" si="0"/>
        <v>157445.27509536338</v>
      </c>
      <c r="H28" s="65">
        <f t="shared" si="1"/>
        <v>2811.52276956006</v>
      </c>
      <c r="I28" s="33"/>
      <c r="K28" s="33"/>
    </row>
    <row r="29" spans="1:11" s="34" customFormat="1" ht="15" customHeight="1">
      <c r="A29" s="28">
        <v>17</v>
      </c>
      <c r="B29" s="47" t="s">
        <v>3</v>
      </c>
      <c r="C29" s="29">
        <v>1277</v>
      </c>
      <c r="D29" s="31">
        <v>99640.68338813102</v>
      </c>
      <c r="E29" s="30">
        <v>187375.5508626274</v>
      </c>
      <c r="F29" s="73">
        <v>6554.887380048092</v>
      </c>
      <c r="G29" s="57">
        <f t="shared" si="0"/>
        <v>293571.12163080653</v>
      </c>
      <c r="H29" s="64">
        <f t="shared" si="1"/>
        <v>229.89124638277724</v>
      </c>
      <c r="I29" s="33"/>
      <c r="K29" s="33"/>
    </row>
    <row r="30" spans="1:11" s="59" customFormat="1" ht="15" customHeight="1">
      <c r="A30" s="52">
        <v>18</v>
      </c>
      <c r="B30" s="53" t="s">
        <v>146</v>
      </c>
      <c r="C30" s="54">
        <v>104</v>
      </c>
      <c r="D30" s="56">
        <v>1602.5377232944736</v>
      </c>
      <c r="E30" s="55">
        <v>43722.05048122697</v>
      </c>
      <c r="F30" s="72">
        <v>473.39781006650287</v>
      </c>
      <c r="G30" s="57">
        <f t="shared" si="0"/>
        <v>45797.98601458795</v>
      </c>
      <c r="H30" s="66">
        <f t="shared" si="1"/>
        <v>440.36525014026876</v>
      </c>
      <c r="I30" s="58"/>
      <c r="K30" s="58"/>
    </row>
    <row r="31" spans="1:11" s="34" customFormat="1" ht="15" customHeight="1">
      <c r="A31" s="28">
        <v>19</v>
      </c>
      <c r="B31" s="47" t="s">
        <v>52</v>
      </c>
      <c r="C31" s="29">
        <v>1158</v>
      </c>
      <c r="D31" s="31">
        <v>-4074.7037888841946</v>
      </c>
      <c r="E31" s="30">
        <v>0</v>
      </c>
      <c r="F31" s="73">
        <v>5944.05605802325</v>
      </c>
      <c r="G31" s="57">
        <f t="shared" si="0"/>
        <v>1869.3522691390558</v>
      </c>
      <c r="H31" s="64">
        <f t="shared" si="1"/>
        <v>1.6142938420889947</v>
      </c>
      <c r="I31" s="33"/>
      <c r="J31" s="33"/>
      <c r="K31" s="61"/>
    </row>
    <row r="32" spans="1:11" s="34" customFormat="1" ht="15" customHeight="1">
      <c r="A32" s="28">
        <v>20</v>
      </c>
      <c r="B32" s="47" t="s">
        <v>53</v>
      </c>
      <c r="C32" s="29">
        <v>109</v>
      </c>
      <c r="D32" s="31">
        <v>-22626.713232715243</v>
      </c>
      <c r="E32" s="30">
        <v>0</v>
      </c>
      <c r="F32" s="73">
        <v>446.9701412397587</v>
      </c>
      <c r="G32" s="57">
        <f t="shared" si="0"/>
        <v>-22179.743091475484</v>
      </c>
      <c r="H32" s="64">
        <f t="shared" si="1"/>
        <v>-203.48388157316958</v>
      </c>
      <c r="I32" s="33"/>
      <c r="K32" s="33"/>
    </row>
    <row r="33" spans="1:11" s="34" customFormat="1" ht="15" customHeight="1">
      <c r="A33" s="35">
        <v>22</v>
      </c>
      <c r="B33" s="48" t="s">
        <v>4</v>
      </c>
      <c r="C33" s="36">
        <v>487</v>
      </c>
      <c r="D33" s="38">
        <v>9475.084289165854</v>
      </c>
      <c r="E33" s="37">
        <v>0</v>
      </c>
      <c r="F33" s="74">
        <v>3099.0572959449373</v>
      </c>
      <c r="G33" s="57">
        <f t="shared" si="0"/>
        <v>12574.141585110792</v>
      </c>
      <c r="H33" s="65">
        <f t="shared" si="1"/>
        <v>25.819592577229553</v>
      </c>
      <c r="I33" s="33"/>
      <c r="K33" s="33"/>
    </row>
    <row r="34" spans="1:11" s="34" customFormat="1" ht="15" customHeight="1">
      <c r="A34" s="28">
        <v>24</v>
      </c>
      <c r="B34" s="47" t="s">
        <v>54</v>
      </c>
      <c r="C34" s="29">
        <v>225</v>
      </c>
      <c r="D34" s="31">
        <v>31990.44750487596</v>
      </c>
      <c r="E34" s="30">
        <v>0</v>
      </c>
      <c r="F34" s="73">
        <v>1480.9545315744986</v>
      </c>
      <c r="G34" s="57">
        <f t="shared" si="0"/>
        <v>33471.40203645046</v>
      </c>
      <c r="H34" s="64">
        <f t="shared" si="1"/>
        <v>148.7617868286687</v>
      </c>
      <c r="I34" s="33"/>
      <c r="K34" s="33"/>
    </row>
    <row r="35" spans="1:11" s="34" customFormat="1" ht="15" customHeight="1">
      <c r="A35" s="28">
        <v>26</v>
      </c>
      <c r="B35" s="47" t="s">
        <v>55</v>
      </c>
      <c r="C35" s="29">
        <v>60</v>
      </c>
      <c r="D35" s="31">
        <v>-220.72090782002965</v>
      </c>
      <c r="E35" s="30">
        <v>61202.73651819081</v>
      </c>
      <c r="F35" s="73">
        <v>346.0529485262216</v>
      </c>
      <c r="G35" s="57">
        <f t="shared" si="0"/>
        <v>61328.068558897</v>
      </c>
      <c r="H35" s="64">
        <f t="shared" si="1"/>
        <v>1022.1344759816167</v>
      </c>
      <c r="I35" s="33"/>
      <c r="K35" s="33"/>
    </row>
    <row r="36" spans="1:11" s="34" customFormat="1" ht="15" customHeight="1">
      <c r="A36" s="28">
        <v>29</v>
      </c>
      <c r="B36" s="47" t="s">
        <v>56</v>
      </c>
      <c r="C36" s="29">
        <v>39</v>
      </c>
      <c r="D36" s="31">
        <v>42795.24177493274</v>
      </c>
      <c r="E36" s="30">
        <v>42334.28458966723</v>
      </c>
      <c r="F36" s="73">
        <v>287.72569460317754</v>
      </c>
      <c r="G36" s="57">
        <f t="shared" si="0"/>
        <v>85417.25205920314</v>
      </c>
      <c r="H36" s="64">
        <f t="shared" si="1"/>
        <v>2190.185950235978</v>
      </c>
      <c r="I36" s="33"/>
      <c r="K36" s="33"/>
    </row>
    <row r="37" spans="1:11" s="34" customFormat="1" ht="15" customHeight="1">
      <c r="A37" s="28">
        <v>30</v>
      </c>
      <c r="B37" s="47" t="s">
        <v>57</v>
      </c>
      <c r="C37" s="29">
        <v>1996</v>
      </c>
      <c r="D37" s="31">
        <v>1242008.2399441064</v>
      </c>
      <c r="E37" s="30">
        <v>1236203.1189153069</v>
      </c>
      <c r="F37" s="73">
        <v>95347.16785924122</v>
      </c>
      <c r="G37" s="57">
        <f t="shared" si="0"/>
        <v>2573558.5267186547</v>
      </c>
      <c r="H37" s="64">
        <f t="shared" si="1"/>
        <v>1289.3579793179633</v>
      </c>
      <c r="I37" s="33"/>
      <c r="K37" s="33"/>
    </row>
    <row r="38" spans="1:11" s="34" customFormat="1" ht="15" customHeight="1">
      <c r="A38" s="35">
        <v>31</v>
      </c>
      <c r="B38" s="48" t="s">
        <v>58</v>
      </c>
      <c r="C38" s="36">
        <v>1402</v>
      </c>
      <c r="D38" s="38">
        <v>-803049.3842968021</v>
      </c>
      <c r="E38" s="37">
        <v>0</v>
      </c>
      <c r="F38" s="74">
        <v>7196.516919990153</v>
      </c>
      <c r="G38" s="57">
        <f t="shared" si="0"/>
        <v>-795852.8673768119</v>
      </c>
      <c r="H38" s="65">
        <f t="shared" si="1"/>
        <v>-567.6553975583537</v>
      </c>
      <c r="I38" s="33"/>
      <c r="K38" s="33"/>
    </row>
    <row r="39" spans="1:11" s="34" customFormat="1" ht="15" customHeight="1">
      <c r="A39" s="28">
        <v>32</v>
      </c>
      <c r="B39" s="47" t="s">
        <v>41</v>
      </c>
      <c r="C39" s="29">
        <v>32513</v>
      </c>
      <c r="D39" s="31">
        <v>-1616491.491165486</v>
      </c>
      <c r="E39" s="30">
        <v>0</v>
      </c>
      <c r="F39" s="75">
        <v>2723026.8711300455</v>
      </c>
      <c r="G39" s="57">
        <f t="shared" si="0"/>
        <v>1106535.3799645596</v>
      </c>
      <c r="H39" s="64">
        <f t="shared" si="1"/>
        <v>34.03362900884445</v>
      </c>
      <c r="I39" s="33"/>
      <c r="K39" s="33"/>
    </row>
    <row r="40" spans="1:11" s="34" customFormat="1" ht="15" customHeight="1">
      <c r="A40" s="28">
        <v>33</v>
      </c>
      <c r="B40" s="47" t="s">
        <v>5</v>
      </c>
      <c r="C40" s="29">
        <v>2134</v>
      </c>
      <c r="D40" s="31">
        <v>890412.6007058008</v>
      </c>
      <c r="E40" s="30">
        <v>88136.98195869551</v>
      </c>
      <c r="F40" s="73">
        <v>22535.385230501815</v>
      </c>
      <c r="G40" s="57">
        <f t="shared" si="0"/>
        <v>1001084.967894998</v>
      </c>
      <c r="H40" s="64">
        <f t="shared" si="1"/>
        <v>469.11198120665324</v>
      </c>
      <c r="I40" s="33"/>
      <c r="K40" s="33"/>
    </row>
    <row r="41" spans="1:11" s="34" customFormat="1" ht="15" customHeight="1">
      <c r="A41" s="28">
        <v>35</v>
      </c>
      <c r="B41" s="47" t="s">
        <v>59</v>
      </c>
      <c r="C41" s="29">
        <v>231</v>
      </c>
      <c r="D41" s="31">
        <v>0</v>
      </c>
      <c r="E41" s="30">
        <v>105931.74275317893</v>
      </c>
      <c r="F41" s="73">
        <v>1737.0938928887128</v>
      </c>
      <c r="G41" s="57">
        <f t="shared" si="0"/>
        <v>107668.83664606765</v>
      </c>
      <c r="H41" s="64">
        <f t="shared" si="1"/>
        <v>466.0988599396868</v>
      </c>
      <c r="I41" s="33"/>
      <c r="K41" s="33"/>
    </row>
    <row r="42" spans="1:11" s="34" customFormat="1" ht="15" customHeight="1">
      <c r="A42" s="28">
        <v>37</v>
      </c>
      <c r="B42" s="47" t="s">
        <v>60</v>
      </c>
      <c r="C42" s="29">
        <v>233</v>
      </c>
      <c r="D42" s="31">
        <v>54231.92181416952</v>
      </c>
      <c r="E42" s="30">
        <v>0</v>
      </c>
      <c r="F42" s="73">
        <v>1356.3308262227774</v>
      </c>
      <c r="G42" s="57">
        <f t="shared" si="0"/>
        <v>55588.2526403923</v>
      </c>
      <c r="H42" s="64">
        <f t="shared" si="1"/>
        <v>238.5761915896665</v>
      </c>
      <c r="I42" s="33"/>
      <c r="K42" s="33"/>
    </row>
    <row r="43" spans="1:11" s="34" customFormat="1" ht="15" customHeight="1">
      <c r="A43" s="35">
        <v>38</v>
      </c>
      <c r="B43" s="48" t="s">
        <v>61</v>
      </c>
      <c r="C43" s="36">
        <v>11050</v>
      </c>
      <c r="D43" s="38">
        <v>-838935.2725313379</v>
      </c>
      <c r="E43" s="37">
        <v>1748160.9423962953</v>
      </c>
      <c r="F43" s="74">
        <v>56384.558005955274</v>
      </c>
      <c r="G43" s="57">
        <f t="shared" si="0"/>
        <v>965610.2278709126</v>
      </c>
      <c r="H43" s="65">
        <f t="shared" si="1"/>
        <v>87.38554098379299</v>
      </c>
      <c r="I43" s="33"/>
      <c r="K43" s="33"/>
    </row>
    <row r="44" spans="1:11" s="34" customFormat="1" ht="15" customHeight="1">
      <c r="A44" s="28">
        <v>40</v>
      </c>
      <c r="B44" s="47" t="s">
        <v>62</v>
      </c>
      <c r="C44" s="29">
        <v>2122</v>
      </c>
      <c r="D44" s="31">
        <v>259246.6728303619</v>
      </c>
      <c r="E44" s="30">
        <v>0</v>
      </c>
      <c r="F44" s="73">
        <v>0</v>
      </c>
      <c r="G44" s="57">
        <f t="shared" si="0"/>
        <v>259246.6728303619</v>
      </c>
      <c r="H44" s="64">
        <f t="shared" si="1"/>
        <v>122.17091085313945</v>
      </c>
      <c r="I44" s="33"/>
      <c r="K44" s="33"/>
    </row>
    <row r="45" spans="1:11" s="34" customFormat="1" ht="15" customHeight="1">
      <c r="A45" s="28">
        <v>41</v>
      </c>
      <c r="B45" s="47" t="s">
        <v>6</v>
      </c>
      <c r="C45" s="29">
        <v>7064</v>
      </c>
      <c r="D45" s="31">
        <v>72868.74308840964</v>
      </c>
      <c r="E45" s="30">
        <v>0</v>
      </c>
      <c r="F45" s="73">
        <v>206352.03697531827</v>
      </c>
      <c r="G45" s="57">
        <f t="shared" si="0"/>
        <v>279220.7800637279</v>
      </c>
      <c r="H45" s="64">
        <f t="shared" si="1"/>
        <v>39.527290495997725</v>
      </c>
      <c r="I45" s="33"/>
      <c r="K45" s="33"/>
    </row>
    <row r="46" spans="1:11" s="34" customFormat="1" ht="15" customHeight="1">
      <c r="A46" s="28">
        <v>42</v>
      </c>
      <c r="B46" s="47" t="s">
        <v>63</v>
      </c>
      <c r="C46" s="29">
        <v>221</v>
      </c>
      <c r="D46" s="31">
        <v>19314.31691215005</v>
      </c>
      <c r="E46" s="30">
        <v>87526.89455258858</v>
      </c>
      <c r="F46" s="73">
        <v>1578.9661799971857</v>
      </c>
      <c r="G46" s="57">
        <f aca="true" t="shared" si="2" ref="G46:G77">SUM(D46:F46)</f>
        <v>108420.17764473581</v>
      </c>
      <c r="H46" s="64">
        <f aca="true" t="shared" si="3" ref="H46:H77">G46/C46</f>
        <v>490.58903911645166</v>
      </c>
      <c r="I46" s="33"/>
      <c r="K46" s="33"/>
    </row>
    <row r="47" spans="1:11" s="34" customFormat="1" ht="15" customHeight="1">
      <c r="A47" s="28">
        <v>44</v>
      </c>
      <c r="B47" s="47" t="s">
        <v>64</v>
      </c>
      <c r="C47" s="29">
        <v>568</v>
      </c>
      <c r="D47" s="31">
        <v>-54413.8557775495</v>
      </c>
      <c r="E47" s="30">
        <v>0</v>
      </c>
      <c r="F47" s="73">
        <v>2265.6256092512135</v>
      </c>
      <c r="G47" s="57">
        <f t="shared" si="2"/>
        <v>-52148.23016829829</v>
      </c>
      <c r="H47" s="64">
        <f t="shared" si="3"/>
        <v>-91.81026438080684</v>
      </c>
      <c r="I47" s="33"/>
      <c r="K47" s="33"/>
    </row>
    <row r="48" spans="1:11" s="34" customFormat="1" ht="15" customHeight="1">
      <c r="A48" s="35">
        <v>47</v>
      </c>
      <c r="B48" s="48" t="s">
        <v>42</v>
      </c>
      <c r="C48" s="36">
        <v>2081</v>
      </c>
      <c r="D48" s="38">
        <v>535776.8578848217</v>
      </c>
      <c r="E48" s="37">
        <v>0</v>
      </c>
      <c r="F48" s="74">
        <v>4899.639290859389</v>
      </c>
      <c r="G48" s="57">
        <f t="shared" si="2"/>
        <v>540676.497175681</v>
      </c>
      <c r="H48" s="65">
        <f t="shared" si="3"/>
        <v>259.815712242038</v>
      </c>
      <c r="I48" s="33"/>
      <c r="K48" s="33"/>
    </row>
    <row r="49" spans="1:11" s="34" customFormat="1" ht="15" customHeight="1">
      <c r="A49" s="28">
        <v>48</v>
      </c>
      <c r="B49" s="47" t="s">
        <v>129</v>
      </c>
      <c r="C49" s="29">
        <v>592</v>
      </c>
      <c r="D49" s="31">
        <v>452349.63368050597</v>
      </c>
      <c r="E49" s="30">
        <v>432308.549309066</v>
      </c>
      <c r="F49" s="73">
        <v>5100.714733996601</v>
      </c>
      <c r="G49" s="57">
        <f t="shared" si="2"/>
        <v>889758.8977235685</v>
      </c>
      <c r="H49" s="64">
        <f t="shared" si="3"/>
        <v>1502.9711110195415</v>
      </c>
      <c r="I49" s="33"/>
      <c r="K49" s="33"/>
    </row>
    <row r="50" spans="1:11" s="34" customFormat="1" ht="15" customHeight="1">
      <c r="A50" s="28">
        <v>49</v>
      </c>
      <c r="B50" s="47" t="s">
        <v>7</v>
      </c>
      <c r="C50" s="29">
        <v>491</v>
      </c>
      <c r="D50" s="31">
        <v>-24754.843528760368</v>
      </c>
      <c r="E50" s="30">
        <v>0</v>
      </c>
      <c r="F50" s="73">
        <v>2687.6998084544575</v>
      </c>
      <c r="G50" s="57">
        <f t="shared" si="2"/>
        <v>-22067.14372030591</v>
      </c>
      <c r="H50" s="64">
        <f t="shared" si="3"/>
        <v>-44.94326623280226</v>
      </c>
      <c r="I50" s="33"/>
      <c r="K50" s="33"/>
    </row>
    <row r="51" spans="1:11" s="34" customFormat="1" ht="15" customHeight="1">
      <c r="A51" s="28">
        <v>50</v>
      </c>
      <c r="B51" s="47" t="s">
        <v>65</v>
      </c>
      <c r="C51" s="29">
        <v>592</v>
      </c>
      <c r="D51" s="31">
        <v>47046.00213095934</v>
      </c>
      <c r="E51" s="30">
        <v>118566.83191463313</v>
      </c>
      <c r="F51" s="73">
        <v>3945.5028745747627</v>
      </c>
      <c r="G51" s="57">
        <f t="shared" si="2"/>
        <v>169558.33692016723</v>
      </c>
      <c r="H51" s="64">
        <f t="shared" si="3"/>
        <v>286.4161096624446</v>
      </c>
      <c r="I51" s="33"/>
      <c r="K51" s="33"/>
    </row>
    <row r="52" spans="1:11" s="34" customFormat="1" ht="15" customHeight="1">
      <c r="A52" s="28">
        <v>51</v>
      </c>
      <c r="B52" s="47" t="s">
        <v>66</v>
      </c>
      <c r="C52" s="29">
        <v>204</v>
      </c>
      <c r="D52" s="31">
        <v>221120.01061681984</v>
      </c>
      <c r="E52" s="30">
        <v>127309.2162903481</v>
      </c>
      <c r="F52" s="73">
        <v>2271.037441239191</v>
      </c>
      <c r="G52" s="57">
        <f t="shared" si="2"/>
        <v>350700.2643484071</v>
      </c>
      <c r="H52" s="64">
        <f t="shared" si="3"/>
        <v>1719.1189428843486</v>
      </c>
      <c r="I52" s="33"/>
      <c r="K52" s="33"/>
    </row>
    <row r="53" spans="1:11" s="34" customFormat="1" ht="15" customHeight="1">
      <c r="A53" s="35">
        <v>52</v>
      </c>
      <c r="B53" s="48" t="s">
        <v>8</v>
      </c>
      <c r="C53" s="36">
        <v>2576</v>
      </c>
      <c r="D53" s="38">
        <v>-238175.6136074792</v>
      </c>
      <c r="E53" s="37">
        <v>0</v>
      </c>
      <c r="F53" s="74">
        <v>1431.095573691852</v>
      </c>
      <c r="G53" s="57">
        <f t="shared" si="2"/>
        <v>-236744.51803378735</v>
      </c>
      <c r="H53" s="65">
        <f t="shared" si="3"/>
        <v>-91.90392780814726</v>
      </c>
      <c r="I53" s="33"/>
      <c r="K53" s="33"/>
    </row>
    <row r="54" spans="1:11" s="34" customFormat="1" ht="15" customHeight="1">
      <c r="A54" s="28">
        <v>53</v>
      </c>
      <c r="B54" s="47" t="s">
        <v>130</v>
      </c>
      <c r="C54" s="29">
        <v>316</v>
      </c>
      <c r="D54" s="31">
        <v>263816.09140837943</v>
      </c>
      <c r="E54" s="30">
        <v>138841.8404308361</v>
      </c>
      <c r="F54" s="73">
        <v>2288.2312225561614</v>
      </c>
      <c r="G54" s="57">
        <f t="shared" si="2"/>
        <v>404946.1630617717</v>
      </c>
      <c r="H54" s="64">
        <f t="shared" si="3"/>
        <v>1281.4751995625688</v>
      </c>
      <c r="I54" s="33"/>
      <c r="K54" s="33"/>
    </row>
    <row r="55" spans="1:11" s="59" customFormat="1" ht="15" customHeight="1">
      <c r="A55" s="52">
        <v>54</v>
      </c>
      <c r="B55" s="53" t="s">
        <v>148</v>
      </c>
      <c r="C55" s="54">
        <v>490</v>
      </c>
      <c r="D55" s="56">
        <v>-201.80181933888878</v>
      </c>
      <c r="E55" s="55">
        <v>26354.32167228649</v>
      </c>
      <c r="F55" s="72">
        <v>2778.9603371005014</v>
      </c>
      <c r="G55" s="57">
        <f t="shared" si="2"/>
        <v>28931.480190048103</v>
      </c>
      <c r="H55" s="66">
        <f t="shared" si="3"/>
        <v>59.04383712254715</v>
      </c>
      <c r="I55" s="58"/>
      <c r="K55" s="58"/>
    </row>
    <row r="56" spans="1:11" s="34" customFormat="1" ht="15" customHeight="1">
      <c r="A56" s="28">
        <v>56</v>
      </c>
      <c r="B56" s="47" t="s">
        <v>67</v>
      </c>
      <c r="C56" s="29">
        <v>215</v>
      </c>
      <c r="D56" s="31">
        <v>226626.12282713488</v>
      </c>
      <c r="E56" s="30">
        <v>292494.9455146639</v>
      </c>
      <c r="F56" s="73">
        <v>2415.7978873410284</v>
      </c>
      <c r="G56" s="57">
        <f t="shared" si="2"/>
        <v>521536.86622913973</v>
      </c>
      <c r="H56" s="64">
        <f t="shared" si="3"/>
        <v>2425.752866182045</v>
      </c>
      <c r="I56" s="33"/>
      <c r="K56" s="33"/>
    </row>
    <row r="57" spans="1:11" s="34" customFormat="1" ht="15" customHeight="1">
      <c r="A57" s="28">
        <v>57</v>
      </c>
      <c r="B57" s="47" t="s">
        <v>9</v>
      </c>
      <c r="C57" s="29">
        <v>332</v>
      </c>
      <c r="D57" s="31">
        <v>146286.61988424856</v>
      </c>
      <c r="E57" s="30">
        <v>0</v>
      </c>
      <c r="F57" s="73">
        <v>2457.588556297908</v>
      </c>
      <c r="G57" s="57">
        <f t="shared" si="2"/>
        <v>148744.20844054647</v>
      </c>
      <c r="H57" s="64">
        <f t="shared" si="3"/>
        <v>448.0247242185135</v>
      </c>
      <c r="I57" s="33"/>
      <c r="K57" s="33"/>
    </row>
    <row r="58" spans="1:11" s="34" customFormat="1" ht="15" customHeight="1">
      <c r="A58" s="35">
        <v>58</v>
      </c>
      <c r="B58" s="48" t="s">
        <v>10</v>
      </c>
      <c r="C58" s="36">
        <v>880</v>
      </c>
      <c r="D58" s="38">
        <v>25084.855309157763</v>
      </c>
      <c r="E58" s="37">
        <v>0</v>
      </c>
      <c r="F58" s="74">
        <v>5554.840154861298</v>
      </c>
      <c r="G58" s="57">
        <f t="shared" si="2"/>
        <v>30639.69546401906</v>
      </c>
      <c r="H58" s="65">
        <f t="shared" si="3"/>
        <v>34.81783575456711</v>
      </c>
      <c r="I58" s="33"/>
      <c r="K58" s="33"/>
    </row>
    <row r="59" spans="1:11" s="34" customFormat="1" ht="15" customHeight="1">
      <c r="A59" s="28">
        <v>59</v>
      </c>
      <c r="B59" s="47" t="s">
        <v>11</v>
      </c>
      <c r="C59" s="29">
        <v>1782</v>
      </c>
      <c r="D59" s="31">
        <v>-143106.1470466755</v>
      </c>
      <c r="E59" s="30">
        <v>121898.61973537598</v>
      </c>
      <c r="F59" s="73">
        <v>9286.578708454761</v>
      </c>
      <c r="G59" s="57">
        <f t="shared" si="2"/>
        <v>-11920.948602844759</v>
      </c>
      <c r="H59" s="64">
        <f t="shared" si="3"/>
        <v>-6.689645680608732</v>
      </c>
      <c r="I59" s="33"/>
      <c r="K59" s="33"/>
    </row>
    <row r="60" spans="1:11" s="59" customFormat="1" ht="15" customHeight="1">
      <c r="A60" s="52">
        <v>60</v>
      </c>
      <c r="B60" s="53" t="s">
        <v>149</v>
      </c>
      <c r="C60" s="54">
        <v>161</v>
      </c>
      <c r="D60" s="56">
        <v>-6157.169086475226</v>
      </c>
      <c r="E60" s="55">
        <v>36392.311736257165</v>
      </c>
      <c r="F60" s="72">
        <v>887.5883586477222</v>
      </c>
      <c r="G60" s="57">
        <f t="shared" si="2"/>
        <v>31122.73100842966</v>
      </c>
      <c r="H60" s="66">
        <f t="shared" si="3"/>
        <v>193.3088882511159</v>
      </c>
      <c r="I60" s="58"/>
      <c r="K60" s="58"/>
    </row>
    <row r="61" spans="1:11" s="34" customFormat="1" ht="15" customHeight="1">
      <c r="A61" s="28">
        <v>61</v>
      </c>
      <c r="B61" s="47" t="s">
        <v>43</v>
      </c>
      <c r="C61" s="29">
        <v>920</v>
      </c>
      <c r="D61" s="31">
        <v>162957.385521874</v>
      </c>
      <c r="E61" s="30">
        <v>229737.0363042546</v>
      </c>
      <c r="F61" s="75">
        <v>6224.972160560743</v>
      </c>
      <c r="G61" s="57">
        <f t="shared" si="2"/>
        <v>398919.39398668933</v>
      </c>
      <c r="H61" s="64">
        <f t="shared" si="3"/>
        <v>433.6080369420536</v>
      </c>
      <c r="I61" s="33"/>
      <c r="K61" s="33"/>
    </row>
    <row r="62" spans="1:11" s="34" customFormat="1" ht="15" customHeight="1">
      <c r="A62" s="28">
        <v>62</v>
      </c>
      <c r="B62" s="47" t="s">
        <v>68</v>
      </c>
      <c r="C62" s="29">
        <v>78</v>
      </c>
      <c r="D62" s="31">
        <v>0</v>
      </c>
      <c r="E62" s="30">
        <v>81978.72783874226</v>
      </c>
      <c r="F62" s="73">
        <v>570.1718928395961</v>
      </c>
      <c r="G62" s="57">
        <f t="shared" si="2"/>
        <v>82548.89973158186</v>
      </c>
      <c r="H62" s="64">
        <f t="shared" si="3"/>
        <v>1058.3192273279726</v>
      </c>
      <c r="I62" s="33"/>
      <c r="K62" s="33"/>
    </row>
    <row r="63" spans="1:11" s="34" customFormat="1" ht="15" customHeight="1">
      <c r="A63" s="35">
        <v>63</v>
      </c>
      <c r="B63" s="48" t="s">
        <v>112</v>
      </c>
      <c r="C63" s="36">
        <v>7971</v>
      </c>
      <c r="D63" s="38">
        <v>3235794.861342795</v>
      </c>
      <c r="E63" s="37">
        <v>0</v>
      </c>
      <c r="F63" s="74">
        <v>511763.74039269064</v>
      </c>
      <c r="G63" s="57">
        <f t="shared" si="2"/>
        <v>3747558.6017354857</v>
      </c>
      <c r="H63" s="65">
        <f t="shared" si="3"/>
        <v>470.1491157615714</v>
      </c>
      <c r="I63" s="33"/>
      <c r="K63" s="33"/>
    </row>
    <row r="64" spans="1:11" s="34" customFormat="1" ht="15" customHeight="1">
      <c r="A64" s="28">
        <v>64</v>
      </c>
      <c r="B64" s="47" t="s">
        <v>115</v>
      </c>
      <c r="C64" s="29">
        <v>4667</v>
      </c>
      <c r="D64" s="31">
        <v>1169216.5968633106</v>
      </c>
      <c r="E64" s="30">
        <v>1608826.3426312753</v>
      </c>
      <c r="F64" s="73">
        <v>26256.86950537518</v>
      </c>
      <c r="G64" s="57">
        <f t="shared" si="2"/>
        <v>2804299.808999961</v>
      </c>
      <c r="H64" s="64">
        <f t="shared" si="3"/>
        <v>600.878467752295</v>
      </c>
      <c r="I64" s="33"/>
      <c r="K64" s="33"/>
    </row>
    <row r="65" spans="1:11" s="34" customFormat="1" ht="15" customHeight="1">
      <c r="A65" s="28">
        <v>65</v>
      </c>
      <c r="B65" s="47" t="s">
        <v>110</v>
      </c>
      <c r="C65" s="29">
        <v>84</v>
      </c>
      <c r="D65" s="31">
        <v>-441386.61909300106</v>
      </c>
      <c r="E65" s="30">
        <v>0</v>
      </c>
      <c r="F65" s="73">
        <v>168</v>
      </c>
      <c r="G65" s="57">
        <f t="shared" si="2"/>
        <v>-441218.61909300106</v>
      </c>
      <c r="H65" s="64">
        <f t="shared" si="3"/>
        <v>-5252.602608250013</v>
      </c>
      <c r="I65" s="33"/>
      <c r="K65" s="33"/>
    </row>
    <row r="66" spans="1:11" s="34" customFormat="1" ht="15" customHeight="1">
      <c r="A66" s="28">
        <v>66</v>
      </c>
      <c r="B66" s="47" t="s">
        <v>12</v>
      </c>
      <c r="C66" s="29">
        <v>1151</v>
      </c>
      <c r="D66" s="31">
        <v>537201.4878701156</v>
      </c>
      <c r="E66" s="30">
        <v>0</v>
      </c>
      <c r="F66" s="73">
        <v>10593.189213745234</v>
      </c>
      <c r="G66" s="57">
        <f t="shared" si="2"/>
        <v>547794.6770838607</v>
      </c>
      <c r="H66" s="64">
        <f t="shared" si="3"/>
        <v>475.92934585913184</v>
      </c>
      <c r="I66" s="33"/>
      <c r="K66" s="33"/>
    </row>
    <row r="67" spans="1:11" s="34" customFormat="1" ht="15" customHeight="1">
      <c r="A67" s="28">
        <v>67</v>
      </c>
      <c r="B67" s="47" t="s">
        <v>13</v>
      </c>
      <c r="C67" s="29">
        <v>792</v>
      </c>
      <c r="D67" s="31">
        <v>4765.174597947733</v>
      </c>
      <c r="E67" s="30">
        <v>0</v>
      </c>
      <c r="F67" s="73">
        <v>4660.6498542957725</v>
      </c>
      <c r="G67" s="57">
        <f t="shared" si="2"/>
        <v>9425.824452243505</v>
      </c>
      <c r="H67" s="64">
        <f t="shared" si="3"/>
        <v>11.901293500307457</v>
      </c>
      <c r="I67" s="33"/>
      <c r="K67" s="33"/>
    </row>
    <row r="68" spans="1:11" s="34" customFormat="1" ht="15" customHeight="1">
      <c r="A68" s="35">
        <v>68</v>
      </c>
      <c r="B68" s="48" t="s">
        <v>69</v>
      </c>
      <c r="C68" s="36">
        <v>3862</v>
      </c>
      <c r="D68" s="38">
        <v>-623657.9366331486</v>
      </c>
      <c r="E68" s="37">
        <v>0</v>
      </c>
      <c r="F68" s="74">
        <v>0</v>
      </c>
      <c r="G68" s="57">
        <f t="shared" si="2"/>
        <v>-623657.9366331486</v>
      </c>
      <c r="H68" s="65">
        <f t="shared" si="3"/>
        <v>-161.48574226648074</v>
      </c>
      <c r="I68" s="33"/>
      <c r="K68" s="33"/>
    </row>
    <row r="69" spans="1:11" s="34" customFormat="1" ht="15" customHeight="1">
      <c r="A69" s="28">
        <v>69</v>
      </c>
      <c r="B69" s="47" t="s">
        <v>131</v>
      </c>
      <c r="C69" s="29">
        <v>804</v>
      </c>
      <c r="D69" s="31">
        <v>336685.8012994906</v>
      </c>
      <c r="E69" s="30">
        <v>0</v>
      </c>
      <c r="F69" s="73">
        <v>5739.756875335958</v>
      </c>
      <c r="G69" s="57">
        <f t="shared" si="2"/>
        <v>342425.55817482655</v>
      </c>
      <c r="H69" s="64">
        <f t="shared" si="3"/>
        <v>425.90243554082906</v>
      </c>
      <c r="I69" s="33"/>
      <c r="K69" s="33"/>
    </row>
    <row r="70" spans="1:11" s="34" customFormat="1" ht="15" customHeight="1">
      <c r="A70" s="28">
        <v>70</v>
      </c>
      <c r="B70" s="47" t="s">
        <v>14</v>
      </c>
      <c r="C70" s="29">
        <v>1261</v>
      </c>
      <c r="D70" s="31">
        <v>-171015.95450990755</v>
      </c>
      <c r="E70" s="30">
        <v>0</v>
      </c>
      <c r="F70" s="73">
        <v>6472.758798935509</v>
      </c>
      <c r="G70" s="57">
        <f t="shared" si="2"/>
        <v>-164543.19571097204</v>
      </c>
      <c r="H70" s="64">
        <f t="shared" si="3"/>
        <v>-130.48627732828868</v>
      </c>
      <c r="I70" s="33"/>
      <c r="K70" s="33"/>
    </row>
    <row r="71" spans="1:11" s="34" customFormat="1" ht="15" customHeight="1">
      <c r="A71" s="28">
        <v>73</v>
      </c>
      <c r="B71" s="47" t="s">
        <v>15</v>
      </c>
      <c r="C71" s="29">
        <v>537</v>
      </c>
      <c r="D71" s="31">
        <v>129711.86305636188</v>
      </c>
      <c r="E71" s="30">
        <v>0</v>
      </c>
      <c r="F71" s="73">
        <v>3540.0486191624627</v>
      </c>
      <c r="G71" s="57">
        <f t="shared" si="2"/>
        <v>133251.91167552434</v>
      </c>
      <c r="H71" s="64">
        <f t="shared" si="3"/>
        <v>248.1413625242539</v>
      </c>
      <c r="I71" s="33"/>
      <c r="K71" s="33"/>
    </row>
    <row r="72" spans="1:11" s="34" customFormat="1" ht="15" customHeight="1">
      <c r="A72" s="28">
        <v>74</v>
      </c>
      <c r="B72" s="47" t="s">
        <v>16</v>
      </c>
      <c r="C72" s="29">
        <v>209</v>
      </c>
      <c r="D72" s="31">
        <v>-52735.32628500741</v>
      </c>
      <c r="E72" s="30">
        <v>24288.79200063311</v>
      </c>
      <c r="F72" s="73">
        <v>945.203756893291</v>
      </c>
      <c r="G72" s="57">
        <f t="shared" si="2"/>
        <v>-27501.330527481008</v>
      </c>
      <c r="H72" s="64">
        <f t="shared" si="3"/>
        <v>-131.58531352861726</v>
      </c>
      <c r="I72" s="33"/>
      <c r="K72" s="33"/>
    </row>
    <row r="73" spans="1:11" s="34" customFormat="1" ht="15" customHeight="1">
      <c r="A73" s="35">
        <v>75</v>
      </c>
      <c r="B73" s="48" t="s">
        <v>70</v>
      </c>
      <c r="C73" s="36">
        <v>114</v>
      </c>
      <c r="D73" s="38">
        <v>72632.94579721679</v>
      </c>
      <c r="E73" s="37">
        <v>39163.7811906542</v>
      </c>
      <c r="F73" s="74">
        <v>847.9775659759397</v>
      </c>
      <c r="G73" s="57">
        <f t="shared" si="2"/>
        <v>112644.70455384692</v>
      </c>
      <c r="H73" s="65">
        <f t="shared" si="3"/>
        <v>988.1114434547976</v>
      </c>
      <c r="I73" s="33"/>
      <c r="K73" s="33"/>
    </row>
    <row r="74" spans="1:11" s="34" customFormat="1" ht="15" customHeight="1">
      <c r="A74" s="28">
        <v>76</v>
      </c>
      <c r="B74" s="47" t="s">
        <v>71</v>
      </c>
      <c r="C74" s="29">
        <v>50</v>
      </c>
      <c r="D74" s="31">
        <v>64487.31591533085</v>
      </c>
      <c r="E74" s="30">
        <v>58772.89267675502</v>
      </c>
      <c r="F74" s="73">
        <v>553.0957727957319</v>
      </c>
      <c r="G74" s="57">
        <f t="shared" si="2"/>
        <v>123813.3043648816</v>
      </c>
      <c r="H74" s="64">
        <f t="shared" si="3"/>
        <v>2476.266087297632</v>
      </c>
      <c r="I74" s="33"/>
      <c r="K74" s="33"/>
    </row>
    <row r="75" spans="1:11" s="34" customFormat="1" ht="15" customHeight="1">
      <c r="A75" s="28">
        <v>77</v>
      </c>
      <c r="B75" s="47" t="s">
        <v>17</v>
      </c>
      <c r="C75" s="29">
        <v>692</v>
      </c>
      <c r="D75" s="31">
        <v>218435.395827823</v>
      </c>
      <c r="E75" s="30">
        <v>174935.43301746808</v>
      </c>
      <c r="F75" s="73">
        <v>4972.114359969584</v>
      </c>
      <c r="G75" s="57">
        <f t="shared" si="2"/>
        <v>398342.9432052606</v>
      </c>
      <c r="H75" s="64">
        <f t="shared" si="3"/>
        <v>575.6400913370818</v>
      </c>
      <c r="I75" s="33"/>
      <c r="K75" s="33"/>
    </row>
    <row r="76" spans="1:11" s="34" customFormat="1" ht="15" customHeight="1">
      <c r="A76" s="28">
        <v>80</v>
      </c>
      <c r="B76" s="47" t="s">
        <v>116</v>
      </c>
      <c r="C76" s="29">
        <v>2313</v>
      </c>
      <c r="D76" s="31">
        <v>1289673.2860285684</v>
      </c>
      <c r="E76" s="30">
        <v>2236046.628243064</v>
      </c>
      <c r="F76" s="73">
        <v>19556.273223250348</v>
      </c>
      <c r="G76" s="57">
        <f t="shared" si="2"/>
        <v>3545276.1874948824</v>
      </c>
      <c r="H76" s="64">
        <f t="shared" si="3"/>
        <v>1532.7609976199233</v>
      </c>
      <c r="I76" s="33"/>
      <c r="K76" s="33"/>
    </row>
    <row r="77" spans="1:11" s="34" customFormat="1" ht="15" customHeight="1">
      <c r="A77" s="28">
        <v>82</v>
      </c>
      <c r="B77" s="47" t="s">
        <v>132</v>
      </c>
      <c r="C77" s="29">
        <v>1164</v>
      </c>
      <c r="D77" s="31">
        <v>718172.1939550607</v>
      </c>
      <c r="E77" s="30">
        <v>320138.98395735375</v>
      </c>
      <c r="F77" s="73">
        <v>8159.823189020704</v>
      </c>
      <c r="G77" s="57">
        <f t="shared" si="2"/>
        <v>1046471.0011014352</v>
      </c>
      <c r="H77" s="64">
        <f t="shared" si="3"/>
        <v>899.0300696747724</v>
      </c>
      <c r="I77" s="33"/>
      <c r="K77" s="33"/>
    </row>
    <row r="78" spans="1:11" s="34" customFormat="1" ht="15" customHeight="1">
      <c r="A78" s="35">
        <v>83</v>
      </c>
      <c r="B78" s="48" t="s">
        <v>72</v>
      </c>
      <c r="C78" s="36">
        <v>183</v>
      </c>
      <c r="D78" s="38">
        <v>-71796.44288754182</v>
      </c>
      <c r="E78" s="37">
        <v>0</v>
      </c>
      <c r="F78" s="74">
        <v>366</v>
      </c>
      <c r="G78" s="57">
        <f aca="true" t="shared" si="4" ref="G78:G109">SUM(D78:F78)</f>
        <v>-71430.44288754182</v>
      </c>
      <c r="H78" s="65">
        <f aca="true" t="shared" si="5" ref="H78:H109">G78/C78</f>
        <v>-390.3302890029608</v>
      </c>
      <c r="I78" s="33"/>
      <c r="K78" s="33"/>
    </row>
    <row r="79" spans="1:11" s="34" customFormat="1" ht="15" customHeight="1">
      <c r="A79" s="28">
        <v>84</v>
      </c>
      <c r="B79" s="47" t="s">
        <v>18</v>
      </c>
      <c r="C79" s="29">
        <v>2506</v>
      </c>
      <c r="D79" s="31">
        <v>-272259.4430951938</v>
      </c>
      <c r="E79" s="30">
        <v>0</v>
      </c>
      <c r="F79" s="73">
        <v>0</v>
      </c>
      <c r="G79" s="57">
        <f t="shared" si="4"/>
        <v>-272259.4430951938</v>
      </c>
      <c r="H79" s="64">
        <f t="shared" si="5"/>
        <v>-108.64303395658173</v>
      </c>
      <c r="I79" s="33"/>
      <c r="K79" s="33"/>
    </row>
    <row r="80" spans="1:11" s="34" customFormat="1" ht="15" customHeight="1">
      <c r="A80" s="28">
        <v>85</v>
      </c>
      <c r="B80" s="47" t="s">
        <v>73</v>
      </c>
      <c r="C80" s="29">
        <v>495</v>
      </c>
      <c r="D80" s="31">
        <v>262286.86385825824</v>
      </c>
      <c r="E80" s="30">
        <v>0</v>
      </c>
      <c r="F80" s="73">
        <v>3762.931292781775</v>
      </c>
      <c r="G80" s="57">
        <f t="shared" si="4"/>
        <v>266049.79515104</v>
      </c>
      <c r="H80" s="64">
        <f t="shared" si="5"/>
        <v>537.4743336384647</v>
      </c>
      <c r="I80" s="33"/>
      <c r="K80" s="33"/>
    </row>
    <row r="81" spans="1:11" s="34" customFormat="1" ht="15" customHeight="1">
      <c r="A81" s="28">
        <v>86</v>
      </c>
      <c r="B81" s="47" t="s">
        <v>19</v>
      </c>
      <c r="C81" s="29">
        <v>2157</v>
      </c>
      <c r="D81" s="31">
        <v>24714.58599391648</v>
      </c>
      <c r="E81" s="30">
        <v>0</v>
      </c>
      <c r="F81" s="73">
        <v>171.94649884620065</v>
      </c>
      <c r="G81" s="57">
        <f t="shared" si="4"/>
        <v>24886.532492762683</v>
      </c>
      <c r="H81" s="64">
        <f t="shared" si="5"/>
        <v>11.53756721963963</v>
      </c>
      <c r="I81" s="33"/>
      <c r="K81" s="33"/>
    </row>
    <row r="82" spans="1:11" s="34" customFormat="1" ht="15" customHeight="1">
      <c r="A82" s="28">
        <v>88</v>
      </c>
      <c r="B82" s="47" t="s">
        <v>74</v>
      </c>
      <c r="C82" s="29">
        <v>48</v>
      </c>
      <c r="D82" s="31">
        <v>-243988.95253899202</v>
      </c>
      <c r="E82" s="30">
        <v>0</v>
      </c>
      <c r="F82" s="73">
        <v>96</v>
      </c>
      <c r="G82" s="57">
        <f t="shared" si="4"/>
        <v>-243892.95253899202</v>
      </c>
      <c r="H82" s="64">
        <f t="shared" si="5"/>
        <v>-5081.103177895667</v>
      </c>
      <c r="I82" s="33"/>
      <c r="K82" s="33"/>
    </row>
    <row r="83" spans="1:11" s="34" customFormat="1" ht="15" customHeight="1">
      <c r="A83" s="35">
        <v>89</v>
      </c>
      <c r="B83" s="48" t="s">
        <v>133</v>
      </c>
      <c r="C83" s="36">
        <v>394</v>
      </c>
      <c r="D83" s="38">
        <v>252740.46242804374</v>
      </c>
      <c r="E83" s="37">
        <v>45541.503226714136</v>
      </c>
      <c r="F83" s="74">
        <v>3280.219612409685</v>
      </c>
      <c r="G83" s="57">
        <f t="shared" si="4"/>
        <v>301562.1852671676</v>
      </c>
      <c r="H83" s="65">
        <f t="shared" si="5"/>
        <v>765.386257023268</v>
      </c>
      <c r="I83" s="33"/>
      <c r="K83" s="33"/>
    </row>
    <row r="84" spans="1:11" s="34" customFormat="1" ht="15" customHeight="1">
      <c r="A84" s="28">
        <v>91</v>
      </c>
      <c r="B84" s="47" t="s">
        <v>75</v>
      </c>
      <c r="C84" s="29">
        <v>55</v>
      </c>
      <c r="D84" s="31">
        <v>64953.8894508662</v>
      </c>
      <c r="E84" s="30">
        <v>72553.23554572689</v>
      </c>
      <c r="F84" s="73">
        <v>443.80704495378274</v>
      </c>
      <c r="G84" s="57">
        <f t="shared" si="4"/>
        <v>137950.93204154685</v>
      </c>
      <c r="H84" s="64">
        <f t="shared" si="5"/>
        <v>2508.198764391761</v>
      </c>
      <c r="I84" s="33"/>
      <c r="K84" s="33"/>
    </row>
    <row r="85" spans="1:11" s="34" customFormat="1" ht="15" customHeight="1">
      <c r="A85" s="28">
        <v>92</v>
      </c>
      <c r="B85" s="47" t="s">
        <v>76</v>
      </c>
      <c r="C85" s="29">
        <v>455</v>
      </c>
      <c r="D85" s="31">
        <v>-104219.06056824699</v>
      </c>
      <c r="E85" s="30">
        <v>221545.5098396038</v>
      </c>
      <c r="F85" s="73">
        <v>1998.587963860696</v>
      </c>
      <c r="G85" s="57">
        <f t="shared" si="4"/>
        <v>119325.0372352175</v>
      </c>
      <c r="H85" s="64">
        <f t="shared" si="5"/>
        <v>262.2528290883901</v>
      </c>
      <c r="I85" s="33"/>
      <c r="K85" s="33"/>
    </row>
    <row r="86" spans="1:11" s="34" customFormat="1" ht="15" customHeight="1">
      <c r="A86" s="28">
        <v>94</v>
      </c>
      <c r="B86" s="47" t="s">
        <v>20</v>
      </c>
      <c r="C86" s="29">
        <v>1224</v>
      </c>
      <c r="D86" s="31">
        <v>130511.22666219115</v>
      </c>
      <c r="E86" s="30">
        <v>72337.2771999216</v>
      </c>
      <c r="F86" s="73">
        <v>6282.836455112659</v>
      </c>
      <c r="G86" s="57">
        <f t="shared" si="4"/>
        <v>209131.34031722543</v>
      </c>
      <c r="H86" s="64">
        <f t="shared" si="5"/>
        <v>170.85893816766784</v>
      </c>
      <c r="I86" s="33"/>
      <c r="K86" s="33"/>
    </row>
    <row r="87" spans="1:11" s="59" customFormat="1" ht="15" customHeight="1">
      <c r="A87" s="52">
        <v>96</v>
      </c>
      <c r="B87" s="53" t="s">
        <v>147</v>
      </c>
      <c r="C87" s="54">
        <v>90</v>
      </c>
      <c r="D87" s="56">
        <v>-10892.994566182311</v>
      </c>
      <c r="E87" s="55">
        <v>20385.033931398626</v>
      </c>
      <c r="F87" s="72">
        <v>422.44946082839033</v>
      </c>
      <c r="G87" s="57">
        <f t="shared" si="4"/>
        <v>9914.488826044704</v>
      </c>
      <c r="H87" s="66">
        <f t="shared" si="5"/>
        <v>110.16098695605227</v>
      </c>
      <c r="I87" s="58"/>
      <c r="K87" s="58"/>
    </row>
    <row r="88" spans="1:11" s="34" customFormat="1" ht="15" customHeight="1">
      <c r="A88" s="35">
        <v>98</v>
      </c>
      <c r="B88" s="48" t="s">
        <v>77</v>
      </c>
      <c r="C88" s="36">
        <v>26</v>
      </c>
      <c r="D88" s="38">
        <v>-25737.94459493032</v>
      </c>
      <c r="E88" s="37">
        <v>0</v>
      </c>
      <c r="F88" s="74">
        <v>52</v>
      </c>
      <c r="G88" s="57">
        <f t="shared" si="4"/>
        <v>-25685.94459493032</v>
      </c>
      <c r="H88" s="65">
        <f t="shared" si="5"/>
        <v>-987.9209459588584</v>
      </c>
      <c r="I88" s="33"/>
      <c r="K88" s="33"/>
    </row>
    <row r="89" spans="1:11" s="34" customFormat="1" ht="15" customHeight="1">
      <c r="A89" s="28">
        <v>100</v>
      </c>
      <c r="B89" s="47" t="s">
        <v>78</v>
      </c>
      <c r="C89" s="29">
        <v>82</v>
      </c>
      <c r="D89" s="31">
        <v>40688.25944284418</v>
      </c>
      <c r="E89" s="30">
        <v>60153.736176850085</v>
      </c>
      <c r="F89" s="73">
        <v>567.5646728819665</v>
      </c>
      <c r="G89" s="57">
        <f t="shared" si="4"/>
        <v>101409.56029257624</v>
      </c>
      <c r="H89" s="64">
        <f t="shared" si="5"/>
        <v>1236.701954787515</v>
      </c>
      <c r="I89" s="33"/>
      <c r="K89" s="33"/>
    </row>
    <row r="90" spans="1:11" s="34" customFormat="1" ht="15" customHeight="1">
      <c r="A90" s="28">
        <v>101</v>
      </c>
      <c r="B90" s="47" t="s">
        <v>79</v>
      </c>
      <c r="C90" s="29">
        <v>151</v>
      </c>
      <c r="D90" s="31">
        <v>81016.356039101</v>
      </c>
      <c r="E90" s="30">
        <v>153553.04027481616</v>
      </c>
      <c r="F90" s="73">
        <v>1270.1392556001094</v>
      </c>
      <c r="G90" s="57">
        <f t="shared" si="4"/>
        <v>235839.53556951726</v>
      </c>
      <c r="H90" s="64">
        <f t="shared" si="5"/>
        <v>1561.8512289372004</v>
      </c>
      <c r="I90" s="33"/>
      <c r="K90" s="33"/>
    </row>
    <row r="91" spans="1:11" s="34" customFormat="1" ht="15" customHeight="1">
      <c r="A91" s="28">
        <v>102</v>
      </c>
      <c r="B91" s="47" t="s">
        <v>80</v>
      </c>
      <c r="C91" s="29">
        <v>818</v>
      </c>
      <c r="D91" s="31">
        <v>251317.9985219195</v>
      </c>
      <c r="E91" s="30">
        <v>448395.485390543</v>
      </c>
      <c r="F91" s="73">
        <v>4758.837361066153</v>
      </c>
      <c r="G91" s="57">
        <f t="shared" si="4"/>
        <v>704472.3212735286</v>
      </c>
      <c r="H91" s="64">
        <f t="shared" si="5"/>
        <v>861.2131066913553</v>
      </c>
      <c r="I91" s="33"/>
      <c r="K91" s="33"/>
    </row>
    <row r="92" spans="1:11" s="59" customFormat="1" ht="15" customHeight="1">
      <c r="A92" s="52">
        <v>105</v>
      </c>
      <c r="B92" s="53" t="s">
        <v>155</v>
      </c>
      <c r="C92" s="54">
        <v>454</v>
      </c>
      <c r="D92" s="56">
        <v>71783.08441172133</v>
      </c>
      <c r="E92" s="55">
        <v>0</v>
      </c>
      <c r="F92" s="72">
        <v>3097.385076650336</v>
      </c>
      <c r="G92" s="57">
        <f t="shared" si="4"/>
        <v>74880.46948837166</v>
      </c>
      <c r="H92" s="66">
        <f t="shared" si="5"/>
        <v>164.93495482020188</v>
      </c>
      <c r="I92" s="58"/>
      <c r="K92" s="58"/>
    </row>
    <row r="93" spans="1:11" s="34" customFormat="1" ht="15" customHeight="1">
      <c r="A93" s="35">
        <v>111</v>
      </c>
      <c r="B93" s="48" t="s">
        <v>81</v>
      </c>
      <c r="C93" s="36">
        <v>1942</v>
      </c>
      <c r="D93" s="38">
        <v>-621792.6984592784</v>
      </c>
      <c r="E93" s="37">
        <v>0</v>
      </c>
      <c r="F93" s="74">
        <v>9968.356532539856</v>
      </c>
      <c r="G93" s="57">
        <f t="shared" si="4"/>
        <v>-611824.3419267386</v>
      </c>
      <c r="H93" s="65">
        <f t="shared" si="5"/>
        <v>-315.0485797768994</v>
      </c>
      <c r="I93" s="33"/>
      <c r="K93" s="33"/>
    </row>
    <row r="94" spans="1:11" s="34" customFormat="1" ht="15" customHeight="1">
      <c r="A94" s="28">
        <v>113</v>
      </c>
      <c r="B94" s="47" t="s">
        <v>82</v>
      </c>
      <c r="C94" s="29">
        <v>3490</v>
      </c>
      <c r="D94" s="31">
        <v>108787.00101806509</v>
      </c>
      <c r="E94" s="30">
        <v>48394.25031973177</v>
      </c>
      <c r="F94" s="73">
        <v>0</v>
      </c>
      <c r="G94" s="57">
        <f t="shared" si="4"/>
        <v>157181.25133779686</v>
      </c>
      <c r="H94" s="64">
        <f t="shared" si="5"/>
        <v>45.037607833179614</v>
      </c>
      <c r="I94" s="33"/>
      <c r="K94" s="33"/>
    </row>
    <row r="95" spans="1:11" s="59" customFormat="1" ht="15" customHeight="1">
      <c r="A95" s="52">
        <v>115</v>
      </c>
      <c r="B95" s="53" t="s">
        <v>156</v>
      </c>
      <c r="C95" s="54">
        <v>234</v>
      </c>
      <c r="D95" s="56">
        <v>44603.85345463193</v>
      </c>
      <c r="E95" s="55">
        <v>0</v>
      </c>
      <c r="F95" s="72">
        <v>1564.8365357175771</v>
      </c>
      <c r="G95" s="57">
        <f t="shared" si="4"/>
        <v>46168.68999034951</v>
      </c>
      <c r="H95" s="66">
        <f t="shared" si="5"/>
        <v>197.30209397585259</v>
      </c>
      <c r="I95" s="58"/>
      <c r="K95" s="58"/>
    </row>
    <row r="96" spans="1:11" s="34" customFormat="1" ht="15" customHeight="1">
      <c r="A96" s="28">
        <v>117</v>
      </c>
      <c r="B96" s="47" t="s">
        <v>83</v>
      </c>
      <c r="C96" s="29">
        <v>731</v>
      </c>
      <c r="D96" s="31">
        <v>-263255.88715813897</v>
      </c>
      <c r="E96" s="30">
        <v>0</v>
      </c>
      <c r="F96" s="73">
        <v>1962.4148577212713</v>
      </c>
      <c r="G96" s="57">
        <f t="shared" si="4"/>
        <v>-261293.4723004177</v>
      </c>
      <c r="H96" s="64">
        <f t="shared" si="5"/>
        <v>-357.44661053408714</v>
      </c>
      <c r="I96" s="33"/>
      <c r="K96" s="33"/>
    </row>
    <row r="97" spans="1:11" s="34" customFormat="1" ht="15" customHeight="1">
      <c r="A97" s="28">
        <v>119</v>
      </c>
      <c r="B97" s="47" t="s">
        <v>134</v>
      </c>
      <c r="C97" s="29">
        <v>1233</v>
      </c>
      <c r="D97" s="31">
        <v>639268.1532022585</v>
      </c>
      <c r="E97" s="30">
        <v>149988.61196507604</v>
      </c>
      <c r="F97" s="73">
        <v>58129.55013079834</v>
      </c>
      <c r="G97" s="57">
        <f t="shared" si="4"/>
        <v>847386.315298133</v>
      </c>
      <c r="H97" s="64">
        <f t="shared" si="5"/>
        <v>687.2557301688021</v>
      </c>
      <c r="I97" s="33"/>
      <c r="K97" s="33"/>
    </row>
    <row r="98" spans="1:11" s="34" customFormat="1" ht="15" customHeight="1">
      <c r="A98" s="35">
        <v>121</v>
      </c>
      <c r="B98" s="48" t="s">
        <v>84</v>
      </c>
      <c r="C98" s="36">
        <v>318</v>
      </c>
      <c r="D98" s="38">
        <v>8760.644016773831</v>
      </c>
      <c r="E98" s="37">
        <v>312438.70973054843</v>
      </c>
      <c r="F98" s="74">
        <v>1727.886613274325</v>
      </c>
      <c r="G98" s="57">
        <f t="shared" si="4"/>
        <v>322927.2403605966</v>
      </c>
      <c r="H98" s="65">
        <f t="shared" si="5"/>
        <v>1015.4944665427566</v>
      </c>
      <c r="I98" s="33"/>
      <c r="K98" s="33"/>
    </row>
    <row r="99" spans="1:11" s="59" customFormat="1" ht="15" customHeight="1">
      <c r="A99" s="52">
        <v>122</v>
      </c>
      <c r="B99" s="53" t="s">
        <v>157</v>
      </c>
      <c r="C99" s="54">
        <v>264</v>
      </c>
      <c r="D99" s="56">
        <v>90682.06454482336</v>
      </c>
      <c r="E99" s="55">
        <v>0</v>
      </c>
      <c r="F99" s="72">
        <v>1951.8625849623872</v>
      </c>
      <c r="G99" s="57">
        <f t="shared" si="4"/>
        <v>92633.92712978575</v>
      </c>
      <c r="H99" s="66">
        <f t="shared" si="5"/>
        <v>350.8860876128248</v>
      </c>
      <c r="I99" s="58"/>
      <c r="K99" s="58"/>
    </row>
    <row r="100" spans="1:11" s="34" customFormat="1" ht="15" customHeight="1">
      <c r="A100" s="28">
        <v>124</v>
      </c>
      <c r="B100" s="47" t="s">
        <v>85</v>
      </c>
      <c r="C100" s="29">
        <v>45</v>
      </c>
      <c r="D100" s="31">
        <v>-48287.52364146276</v>
      </c>
      <c r="E100" s="30">
        <v>0</v>
      </c>
      <c r="F100" s="73">
        <v>90</v>
      </c>
      <c r="G100" s="57">
        <f t="shared" si="4"/>
        <v>-48197.52364146276</v>
      </c>
      <c r="H100" s="64">
        <f t="shared" si="5"/>
        <v>-1071.0560809213946</v>
      </c>
      <c r="I100" s="33"/>
      <c r="K100" s="33"/>
    </row>
    <row r="101" spans="1:11" s="34" customFormat="1" ht="15" customHeight="1">
      <c r="A101" s="28">
        <v>125</v>
      </c>
      <c r="B101" s="47" t="s">
        <v>86</v>
      </c>
      <c r="C101" s="29">
        <v>119</v>
      </c>
      <c r="D101" s="31">
        <v>51722.047812986624</v>
      </c>
      <c r="E101" s="30">
        <v>92303.40756971492</v>
      </c>
      <c r="F101" s="75">
        <v>657.3361042020692</v>
      </c>
      <c r="G101" s="57">
        <f t="shared" si="4"/>
        <v>144682.7914869036</v>
      </c>
      <c r="H101" s="64">
        <f t="shared" si="5"/>
        <v>1215.8217772008704</v>
      </c>
      <c r="I101" s="33"/>
      <c r="K101" s="33"/>
    </row>
    <row r="102" spans="1:11" s="34" customFormat="1" ht="15" customHeight="1">
      <c r="A102" s="28">
        <v>126</v>
      </c>
      <c r="B102" s="47" t="s">
        <v>21</v>
      </c>
      <c r="C102" s="29">
        <v>303</v>
      </c>
      <c r="D102" s="31">
        <v>18852.38419343243</v>
      </c>
      <c r="E102" s="30">
        <v>22204.76099890824</v>
      </c>
      <c r="F102" s="73">
        <v>1934.1419615484274</v>
      </c>
      <c r="G102" s="57">
        <f t="shared" si="4"/>
        <v>42991.2871538891</v>
      </c>
      <c r="H102" s="64">
        <f t="shared" si="5"/>
        <v>141.88543615144917</v>
      </c>
      <c r="I102" s="33"/>
      <c r="K102" s="33"/>
    </row>
    <row r="103" spans="1:11" s="34" customFormat="1" ht="15" customHeight="1">
      <c r="A103" s="35">
        <v>127</v>
      </c>
      <c r="B103" s="48" t="s">
        <v>87</v>
      </c>
      <c r="C103" s="36">
        <v>2338</v>
      </c>
      <c r="D103" s="38">
        <v>1076368.1418542939</v>
      </c>
      <c r="E103" s="37">
        <v>0</v>
      </c>
      <c r="F103" s="74">
        <v>1108.5065944958262</v>
      </c>
      <c r="G103" s="57">
        <f t="shared" si="4"/>
        <v>1077476.6484487897</v>
      </c>
      <c r="H103" s="65">
        <f t="shared" si="5"/>
        <v>460.85399848109057</v>
      </c>
      <c r="I103" s="33"/>
      <c r="K103" s="33"/>
    </row>
    <row r="104" spans="1:11" s="34" customFormat="1" ht="15" customHeight="1">
      <c r="A104" s="28">
        <v>130</v>
      </c>
      <c r="B104" s="47" t="s">
        <v>88</v>
      </c>
      <c r="C104" s="29">
        <v>731</v>
      </c>
      <c r="D104" s="31">
        <v>145526.56779674854</v>
      </c>
      <c r="E104" s="30">
        <v>0</v>
      </c>
      <c r="F104" s="73">
        <v>5047.069117447374</v>
      </c>
      <c r="G104" s="57">
        <f t="shared" si="4"/>
        <v>150573.6369141959</v>
      </c>
      <c r="H104" s="64">
        <f t="shared" si="5"/>
        <v>205.98308743392053</v>
      </c>
      <c r="I104" s="33"/>
      <c r="K104" s="33"/>
    </row>
    <row r="105" spans="1:11" s="34" customFormat="1" ht="15" customHeight="1">
      <c r="A105" s="28">
        <v>131</v>
      </c>
      <c r="B105" s="47" t="s">
        <v>89</v>
      </c>
      <c r="C105" s="29">
        <v>374</v>
      </c>
      <c r="D105" s="31">
        <v>449954.5332463306</v>
      </c>
      <c r="E105" s="30">
        <v>498962.6889935045</v>
      </c>
      <c r="F105" s="73">
        <v>4637.810061599283</v>
      </c>
      <c r="G105" s="57">
        <f t="shared" si="4"/>
        <v>953555.0323014344</v>
      </c>
      <c r="H105" s="64">
        <f t="shared" si="5"/>
        <v>2549.6123858327123</v>
      </c>
      <c r="I105" s="33"/>
      <c r="K105" s="33"/>
    </row>
    <row r="106" spans="1:11" s="34" customFormat="1" ht="15" customHeight="1">
      <c r="A106" s="28">
        <v>133</v>
      </c>
      <c r="B106" s="47" t="s">
        <v>90</v>
      </c>
      <c r="C106" s="29">
        <v>41</v>
      </c>
      <c r="D106" s="31">
        <v>-29335.6062981485</v>
      </c>
      <c r="E106" s="30">
        <v>0</v>
      </c>
      <c r="F106" s="73">
        <v>82</v>
      </c>
      <c r="G106" s="57">
        <f t="shared" si="4"/>
        <v>-29253.6062981485</v>
      </c>
      <c r="H106" s="64">
        <f t="shared" si="5"/>
        <v>-713.5025926377683</v>
      </c>
      <c r="I106" s="33"/>
      <c r="K106" s="33"/>
    </row>
    <row r="107" spans="1:11" s="34" customFormat="1" ht="15" customHeight="1">
      <c r="A107" s="28">
        <v>134</v>
      </c>
      <c r="B107" s="47" t="s">
        <v>91</v>
      </c>
      <c r="C107" s="29">
        <v>5062</v>
      </c>
      <c r="D107" s="31">
        <v>-5073264.314113962</v>
      </c>
      <c r="E107" s="30">
        <v>0</v>
      </c>
      <c r="F107" s="73">
        <v>0</v>
      </c>
      <c r="G107" s="57">
        <f t="shared" si="4"/>
        <v>-5073264.314113962</v>
      </c>
      <c r="H107" s="64">
        <f t="shared" si="5"/>
        <v>-1002.2252694812253</v>
      </c>
      <c r="I107" s="33"/>
      <c r="K107" s="33"/>
    </row>
    <row r="108" spans="1:11" s="34" customFormat="1" ht="15" customHeight="1">
      <c r="A108" s="35">
        <v>137</v>
      </c>
      <c r="B108" s="48" t="s">
        <v>92</v>
      </c>
      <c r="C108" s="36">
        <v>107</v>
      </c>
      <c r="D108" s="38">
        <v>124077.40145135057</v>
      </c>
      <c r="E108" s="37">
        <v>54649.184697308105</v>
      </c>
      <c r="F108" s="74">
        <v>786.1678615304486</v>
      </c>
      <c r="G108" s="57">
        <f t="shared" si="4"/>
        <v>179512.75401018912</v>
      </c>
      <c r="H108" s="65">
        <f t="shared" si="5"/>
        <v>1677.6892898148517</v>
      </c>
      <c r="I108" s="33"/>
      <c r="K108" s="33"/>
    </row>
    <row r="109" spans="1:11" s="34" customFormat="1" ht="15" customHeight="1">
      <c r="A109" s="28">
        <v>138</v>
      </c>
      <c r="B109" s="47" t="s">
        <v>135</v>
      </c>
      <c r="C109" s="29">
        <v>786</v>
      </c>
      <c r="D109" s="31">
        <v>113347.8161325484</v>
      </c>
      <c r="E109" s="30">
        <v>0</v>
      </c>
      <c r="F109" s="73">
        <v>5582.2021103613315</v>
      </c>
      <c r="G109" s="57">
        <f t="shared" si="4"/>
        <v>118930.01824290973</v>
      </c>
      <c r="H109" s="64">
        <f t="shared" si="5"/>
        <v>151.31045577978338</v>
      </c>
      <c r="I109" s="33"/>
      <c r="K109" s="33"/>
    </row>
    <row r="110" spans="1:11" s="34" customFormat="1" ht="15" customHeight="1">
      <c r="A110" s="28">
        <v>139</v>
      </c>
      <c r="B110" s="47" t="s">
        <v>117</v>
      </c>
      <c r="C110" s="29">
        <v>962</v>
      </c>
      <c r="D110" s="31">
        <v>127529.29214234315</v>
      </c>
      <c r="E110" s="30">
        <v>1157123.218981063</v>
      </c>
      <c r="F110" s="73">
        <v>7095.334352628235</v>
      </c>
      <c r="G110" s="57">
        <f aca="true" t="shared" si="6" ref="G110:G141">SUM(D110:F110)</f>
        <v>1291747.8454760346</v>
      </c>
      <c r="H110" s="64">
        <f aca="true" t="shared" si="7" ref="H110:H141">G110/C110</f>
        <v>1342.773228145566</v>
      </c>
      <c r="I110" s="33"/>
      <c r="K110" s="33"/>
    </row>
    <row r="111" spans="1:11" s="34" customFormat="1" ht="15" customHeight="1">
      <c r="A111" s="28">
        <v>140</v>
      </c>
      <c r="B111" s="47" t="s">
        <v>136</v>
      </c>
      <c r="C111" s="29">
        <v>645</v>
      </c>
      <c r="D111" s="31">
        <v>190243.07396632136</v>
      </c>
      <c r="E111" s="30">
        <v>0</v>
      </c>
      <c r="F111" s="73">
        <v>4546.6343741895125</v>
      </c>
      <c r="G111" s="57">
        <f t="shared" si="6"/>
        <v>194789.70834051087</v>
      </c>
      <c r="H111" s="64">
        <f t="shared" si="7"/>
        <v>301.99954781474554</v>
      </c>
      <c r="I111" s="33"/>
      <c r="K111" s="33"/>
    </row>
    <row r="112" spans="1:11" s="34" customFormat="1" ht="15" customHeight="1">
      <c r="A112" s="28">
        <v>141</v>
      </c>
      <c r="B112" s="47" t="s">
        <v>93</v>
      </c>
      <c r="C112" s="29">
        <v>209</v>
      </c>
      <c r="D112" s="31">
        <v>63911.64478974881</v>
      </c>
      <c r="E112" s="30">
        <v>255339.2546005402</v>
      </c>
      <c r="F112" s="73">
        <v>1330.5925835266025</v>
      </c>
      <c r="G112" s="57">
        <f t="shared" si="6"/>
        <v>320581.49197381566</v>
      </c>
      <c r="H112" s="64">
        <f t="shared" si="7"/>
        <v>1533.8827367168215</v>
      </c>
      <c r="I112" s="33"/>
      <c r="K112" s="33"/>
    </row>
    <row r="113" spans="1:11" s="34" customFormat="1" ht="15" customHeight="1">
      <c r="A113" s="35">
        <v>142</v>
      </c>
      <c r="B113" s="48" t="s">
        <v>94</v>
      </c>
      <c r="C113" s="36">
        <v>2823</v>
      </c>
      <c r="D113" s="38">
        <v>-445894.90542378783</v>
      </c>
      <c r="E113" s="37">
        <v>0</v>
      </c>
      <c r="F113" s="74">
        <v>0</v>
      </c>
      <c r="G113" s="57">
        <f t="shared" si="6"/>
        <v>-445894.90542378783</v>
      </c>
      <c r="H113" s="65">
        <f t="shared" si="7"/>
        <v>-157.9507280991101</v>
      </c>
      <c r="I113" s="33"/>
      <c r="K113" s="33"/>
    </row>
    <row r="114" spans="1:11" s="34" customFormat="1" ht="15" customHeight="1">
      <c r="A114" s="28">
        <v>143</v>
      </c>
      <c r="B114" s="47" t="s">
        <v>95</v>
      </c>
      <c r="C114" s="29">
        <v>809</v>
      </c>
      <c r="D114" s="31">
        <v>-170499.89345131686</v>
      </c>
      <c r="E114" s="30">
        <v>0</v>
      </c>
      <c r="F114" s="73">
        <v>2283.071653263236</v>
      </c>
      <c r="G114" s="57">
        <f t="shared" si="6"/>
        <v>-168216.82179805363</v>
      </c>
      <c r="H114" s="64">
        <f t="shared" si="7"/>
        <v>-207.93179455878075</v>
      </c>
      <c r="I114" s="33"/>
      <c r="K114" s="33"/>
    </row>
    <row r="115" spans="1:11" s="34" customFormat="1" ht="15" customHeight="1">
      <c r="A115" s="28">
        <v>145</v>
      </c>
      <c r="B115" s="47" t="s">
        <v>22</v>
      </c>
      <c r="C115" s="29">
        <v>938</v>
      </c>
      <c r="D115" s="31">
        <v>125702.15368267123</v>
      </c>
      <c r="E115" s="30">
        <v>0</v>
      </c>
      <c r="F115" s="73">
        <v>5301.167316161976</v>
      </c>
      <c r="G115" s="57">
        <f t="shared" si="6"/>
        <v>131003.3209988332</v>
      </c>
      <c r="H115" s="64">
        <f t="shared" si="7"/>
        <v>139.66238912455563</v>
      </c>
      <c r="I115" s="33"/>
      <c r="K115" s="33"/>
    </row>
    <row r="116" spans="1:11" s="34" customFormat="1" ht="15" customHeight="1">
      <c r="A116" s="28">
        <v>147</v>
      </c>
      <c r="B116" s="47" t="s">
        <v>96</v>
      </c>
      <c r="C116" s="29">
        <v>672</v>
      </c>
      <c r="D116" s="31">
        <v>-93620.24240336295</v>
      </c>
      <c r="E116" s="30">
        <v>163181.79347531928</v>
      </c>
      <c r="F116" s="73">
        <v>3312.9759020619713</v>
      </c>
      <c r="G116" s="57">
        <f t="shared" si="6"/>
        <v>72874.5269740183</v>
      </c>
      <c r="H116" s="64">
        <f t="shared" si="7"/>
        <v>108.44423656847961</v>
      </c>
      <c r="I116" s="33"/>
      <c r="K116" s="33"/>
    </row>
    <row r="117" spans="1:11" s="34" customFormat="1" ht="15" customHeight="1">
      <c r="A117" s="28">
        <v>148</v>
      </c>
      <c r="B117" s="47" t="s">
        <v>23</v>
      </c>
      <c r="C117" s="29">
        <v>818</v>
      </c>
      <c r="D117" s="31">
        <v>5657.558867784418</v>
      </c>
      <c r="E117" s="30">
        <v>31756.67304398032</v>
      </c>
      <c r="F117" s="73">
        <v>4719.875384689891</v>
      </c>
      <c r="G117" s="57">
        <f t="shared" si="6"/>
        <v>42134.10729645463</v>
      </c>
      <c r="H117" s="64">
        <f t="shared" si="7"/>
        <v>51.508688626472654</v>
      </c>
      <c r="I117" s="33"/>
      <c r="K117" s="33"/>
    </row>
    <row r="118" spans="1:11" s="34" customFormat="1" ht="15" customHeight="1">
      <c r="A118" s="35">
        <v>150</v>
      </c>
      <c r="B118" s="48" t="s">
        <v>24</v>
      </c>
      <c r="C118" s="36">
        <v>2514</v>
      </c>
      <c r="D118" s="38">
        <v>1154600.4663806395</v>
      </c>
      <c r="E118" s="37">
        <v>815989.8137496037</v>
      </c>
      <c r="F118" s="74">
        <v>15690.675458664564</v>
      </c>
      <c r="G118" s="57">
        <f t="shared" si="6"/>
        <v>1986280.9555889077</v>
      </c>
      <c r="H118" s="65">
        <f t="shared" si="7"/>
        <v>790.087890051276</v>
      </c>
      <c r="I118" s="33"/>
      <c r="K118" s="33"/>
    </row>
    <row r="119" spans="1:11" s="34" customFormat="1" ht="15" customHeight="1">
      <c r="A119" s="28">
        <v>152</v>
      </c>
      <c r="B119" s="47" t="s">
        <v>25</v>
      </c>
      <c r="C119" s="29">
        <v>499</v>
      </c>
      <c r="D119" s="31">
        <v>167572.5350747824</v>
      </c>
      <c r="E119" s="30">
        <v>0</v>
      </c>
      <c r="F119" s="73">
        <v>3418.8646622988385</v>
      </c>
      <c r="G119" s="57">
        <f t="shared" si="6"/>
        <v>170991.39973708126</v>
      </c>
      <c r="H119" s="64">
        <f t="shared" si="7"/>
        <v>342.66813574565384</v>
      </c>
      <c r="I119" s="33"/>
      <c r="K119" s="33"/>
    </row>
    <row r="120" spans="1:11" s="34" customFormat="1" ht="15" customHeight="1">
      <c r="A120" s="28">
        <v>153</v>
      </c>
      <c r="B120" s="47" t="s">
        <v>137</v>
      </c>
      <c r="C120" s="29">
        <v>257</v>
      </c>
      <c r="D120" s="31">
        <v>125319.48552755684</v>
      </c>
      <c r="E120" s="30">
        <v>0</v>
      </c>
      <c r="F120" s="73">
        <v>1859.9710513598097</v>
      </c>
      <c r="G120" s="57">
        <f t="shared" si="6"/>
        <v>127179.45657891665</v>
      </c>
      <c r="H120" s="64">
        <f t="shared" si="7"/>
        <v>494.86169875064843</v>
      </c>
      <c r="I120" s="33"/>
      <c r="K120" s="33"/>
    </row>
    <row r="121" spans="1:11" s="59" customFormat="1" ht="15" customHeight="1">
      <c r="A121" s="52">
        <v>155</v>
      </c>
      <c r="B121" s="53" t="s">
        <v>150</v>
      </c>
      <c r="C121" s="54">
        <v>2183</v>
      </c>
      <c r="D121" s="56">
        <v>-65100.95739801378</v>
      </c>
      <c r="E121" s="55">
        <v>0</v>
      </c>
      <c r="F121" s="72">
        <v>1834.630871748829</v>
      </c>
      <c r="G121" s="57">
        <f t="shared" si="6"/>
        <v>-63266.32652626495</v>
      </c>
      <c r="H121" s="66">
        <f t="shared" si="7"/>
        <v>-28.981368083492878</v>
      </c>
      <c r="I121" s="58"/>
      <c r="K121" s="58"/>
    </row>
    <row r="122" spans="1:11" s="34" customFormat="1" ht="15" customHeight="1">
      <c r="A122" s="28">
        <v>156</v>
      </c>
      <c r="B122" s="47" t="s">
        <v>26</v>
      </c>
      <c r="C122" s="29">
        <v>1401</v>
      </c>
      <c r="D122" s="31">
        <v>848404.843788828</v>
      </c>
      <c r="E122" s="30">
        <v>925206.4633669123</v>
      </c>
      <c r="F122" s="73">
        <v>14154.339594908488</v>
      </c>
      <c r="G122" s="57">
        <f t="shared" si="6"/>
        <v>1787765.646750649</v>
      </c>
      <c r="H122" s="64">
        <f t="shared" si="7"/>
        <v>1276.0639876878295</v>
      </c>
      <c r="I122" s="33"/>
      <c r="K122" s="33"/>
    </row>
    <row r="123" spans="1:11" s="34" customFormat="1" ht="15" customHeight="1">
      <c r="A123" s="35">
        <v>157</v>
      </c>
      <c r="B123" s="48" t="s">
        <v>97</v>
      </c>
      <c r="C123" s="36">
        <v>39</v>
      </c>
      <c r="D123" s="38">
        <v>47137.34373156039</v>
      </c>
      <c r="E123" s="37">
        <v>20835.25088833867</v>
      </c>
      <c r="F123" s="74">
        <v>269.5561796524021</v>
      </c>
      <c r="G123" s="57">
        <f t="shared" si="6"/>
        <v>68242.15079955145</v>
      </c>
      <c r="H123" s="65">
        <f t="shared" si="7"/>
        <v>1749.7987384500373</v>
      </c>
      <c r="I123" s="33"/>
      <c r="K123" s="33"/>
    </row>
    <row r="124" spans="1:11" s="59" customFormat="1" ht="15" customHeight="1">
      <c r="A124" s="52">
        <v>158</v>
      </c>
      <c r="B124" s="53" t="s">
        <v>152</v>
      </c>
      <c r="C124" s="54">
        <v>878</v>
      </c>
      <c r="D124" s="56">
        <v>83954.1403161657</v>
      </c>
      <c r="E124" s="55">
        <v>255775.49313366855</v>
      </c>
      <c r="F124" s="72">
        <v>5579.8321175723195</v>
      </c>
      <c r="G124" s="57">
        <f t="shared" si="6"/>
        <v>345309.46556740656</v>
      </c>
      <c r="H124" s="66">
        <f t="shared" si="7"/>
        <v>393.2909630608275</v>
      </c>
      <c r="I124" s="58"/>
      <c r="K124" s="58"/>
    </row>
    <row r="125" spans="1:11" s="34" customFormat="1" ht="15" customHeight="1">
      <c r="A125" s="28">
        <v>161</v>
      </c>
      <c r="B125" s="47" t="s">
        <v>27</v>
      </c>
      <c r="C125" s="29">
        <v>842</v>
      </c>
      <c r="D125" s="31">
        <v>54962.359696095606</v>
      </c>
      <c r="E125" s="30">
        <v>0</v>
      </c>
      <c r="F125" s="73">
        <v>5057.9206209214435</v>
      </c>
      <c r="G125" s="57">
        <f t="shared" si="6"/>
        <v>60020.28031701705</v>
      </c>
      <c r="H125" s="64">
        <f t="shared" si="7"/>
        <v>71.28299325061407</v>
      </c>
      <c r="I125" s="33"/>
      <c r="K125" s="33"/>
    </row>
    <row r="126" spans="1:11" s="34" customFormat="1" ht="15" customHeight="1">
      <c r="A126" s="28">
        <v>162</v>
      </c>
      <c r="B126" s="47" t="s">
        <v>98</v>
      </c>
      <c r="C126" s="29">
        <v>747</v>
      </c>
      <c r="D126" s="31">
        <v>-385879.46008720266</v>
      </c>
      <c r="E126" s="30">
        <v>0</v>
      </c>
      <c r="F126" s="73">
        <v>1494</v>
      </c>
      <c r="G126" s="57">
        <f t="shared" si="6"/>
        <v>-384385.46008720266</v>
      </c>
      <c r="H126" s="64">
        <f t="shared" si="7"/>
        <v>-514.5722357258403</v>
      </c>
      <c r="I126" s="33"/>
      <c r="K126" s="33"/>
    </row>
    <row r="127" spans="1:11" s="34" customFormat="1" ht="15" customHeight="1">
      <c r="A127" s="28">
        <v>163</v>
      </c>
      <c r="B127" s="47" t="s">
        <v>99</v>
      </c>
      <c r="C127" s="29">
        <v>1000</v>
      </c>
      <c r="D127" s="31">
        <v>-569500.1499758438</v>
      </c>
      <c r="E127" s="30">
        <v>0</v>
      </c>
      <c r="F127" s="73">
        <v>5133.036319536486</v>
      </c>
      <c r="G127" s="57">
        <f t="shared" si="6"/>
        <v>-564367.1136563073</v>
      </c>
      <c r="H127" s="64">
        <f t="shared" si="7"/>
        <v>-564.3671136563073</v>
      </c>
      <c r="I127" s="33"/>
      <c r="K127" s="33"/>
    </row>
    <row r="128" spans="1:11" s="34" customFormat="1" ht="15" customHeight="1">
      <c r="A128" s="35">
        <v>164</v>
      </c>
      <c r="B128" s="48" t="s">
        <v>28</v>
      </c>
      <c r="C128" s="36">
        <v>366</v>
      </c>
      <c r="D128" s="38">
        <v>-126144.52230911821</v>
      </c>
      <c r="E128" s="37">
        <v>0</v>
      </c>
      <c r="F128" s="74">
        <v>1129.7469331869027</v>
      </c>
      <c r="G128" s="57">
        <f t="shared" si="6"/>
        <v>-125014.7753759313</v>
      </c>
      <c r="H128" s="65">
        <f t="shared" si="7"/>
        <v>-341.5704245244025</v>
      </c>
      <c r="I128" s="33"/>
      <c r="K128" s="33"/>
    </row>
    <row r="129" spans="1:11" s="34" customFormat="1" ht="15" customHeight="1">
      <c r="A129" s="28">
        <v>166</v>
      </c>
      <c r="B129" s="47" t="s">
        <v>29</v>
      </c>
      <c r="C129" s="29">
        <v>421</v>
      </c>
      <c r="D129" s="31">
        <v>90526.7995852848</v>
      </c>
      <c r="E129" s="30">
        <v>148514.95865327131</v>
      </c>
      <c r="F129" s="73">
        <v>2667.9314347340323</v>
      </c>
      <c r="G129" s="57">
        <f t="shared" si="6"/>
        <v>241709.68967329012</v>
      </c>
      <c r="H129" s="64">
        <f t="shared" si="7"/>
        <v>574.1322795090026</v>
      </c>
      <c r="I129" s="33"/>
      <c r="K129" s="33"/>
    </row>
    <row r="130" spans="1:11" s="59" customFormat="1" ht="15" customHeight="1">
      <c r="A130" s="52">
        <v>168</v>
      </c>
      <c r="B130" s="53" t="s">
        <v>151</v>
      </c>
      <c r="C130" s="54">
        <v>131</v>
      </c>
      <c r="D130" s="56">
        <v>-28383.145119425306</v>
      </c>
      <c r="E130" s="55">
        <v>87840.28809949353</v>
      </c>
      <c r="F130" s="72">
        <v>541.0544835661965</v>
      </c>
      <c r="G130" s="57">
        <f t="shared" si="6"/>
        <v>59998.19746363442</v>
      </c>
      <c r="H130" s="66">
        <f t="shared" si="7"/>
        <v>458.00150735598794</v>
      </c>
      <c r="I130" s="58"/>
      <c r="K130" s="58"/>
    </row>
    <row r="131" spans="1:11" s="34" customFormat="1" ht="15" customHeight="1">
      <c r="A131" s="28">
        <v>169</v>
      </c>
      <c r="B131" s="47" t="s">
        <v>100</v>
      </c>
      <c r="C131" s="29">
        <v>127</v>
      </c>
      <c r="D131" s="31">
        <v>-94159.91505231969</v>
      </c>
      <c r="E131" s="30">
        <v>0</v>
      </c>
      <c r="F131" s="73">
        <v>254</v>
      </c>
      <c r="G131" s="57">
        <f t="shared" si="6"/>
        <v>-93905.91505231969</v>
      </c>
      <c r="H131" s="64">
        <f t="shared" si="7"/>
        <v>-739.4166539552731</v>
      </c>
      <c r="I131" s="33"/>
      <c r="K131" s="33"/>
    </row>
    <row r="132" spans="1:11" s="34" customFormat="1" ht="15" customHeight="1">
      <c r="A132" s="28">
        <v>170</v>
      </c>
      <c r="B132" s="47" t="s">
        <v>30</v>
      </c>
      <c r="C132" s="29">
        <v>1370</v>
      </c>
      <c r="D132" s="31">
        <v>32835.04245127607</v>
      </c>
      <c r="E132" s="30">
        <v>538813.6967757612</v>
      </c>
      <c r="F132" s="73">
        <v>7743.108616875582</v>
      </c>
      <c r="G132" s="57">
        <f t="shared" si="6"/>
        <v>579391.8478439129</v>
      </c>
      <c r="H132" s="64">
        <f t="shared" si="7"/>
        <v>422.9137575503014</v>
      </c>
      <c r="I132" s="33"/>
      <c r="K132" s="33"/>
    </row>
    <row r="133" spans="1:11" s="34" customFormat="1" ht="15" customHeight="1">
      <c r="A133" s="35">
        <v>171</v>
      </c>
      <c r="B133" s="48" t="s">
        <v>101</v>
      </c>
      <c r="C133" s="36">
        <v>96</v>
      </c>
      <c r="D133" s="38">
        <v>20828.252050836443</v>
      </c>
      <c r="E133" s="37">
        <v>82221.3868394579</v>
      </c>
      <c r="F133" s="74">
        <v>534.1690142514999</v>
      </c>
      <c r="G133" s="57">
        <f t="shared" si="6"/>
        <v>103583.80790454584</v>
      </c>
      <c r="H133" s="65">
        <f t="shared" si="7"/>
        <v>1078.9979990056859</v>
      </c>
      <c r="I133" s="33"/>
      <c r="K133" s="33"/>
    </row>
    <row r="134" spans="1:11" s="34" customFormat="1" ht="15" customHeight="1">
      <c r="A134" s="28">
        <v>173</v>
      </c>
      <c r="B134" s="47" t="s">
        <v>138</v>
      </c>
      <c r="C134" s="29">
        <v>199</v>
      </c>
      <c r="D134" s="31">
        <v>774.327199876448</v>
      </c>
      <c r="E134" s="30">
        <v>0</v>
      </c>
      <c r="F134" s="73">
        <v>1186.6816698460407</v>
      </c>
      <c r="G134" s="57">
        <f t="shared" si="6"/>
        <v>1961.0088697224887</v>
      </c>
      <c r="H134" s="64">
        <f t="shared" si="7"/>
        <v>9.854315928253712</v>
      </c>
      <c r="I134" s="33"/>
      <c r="K134" s="33"/>
    </row>
    <row r="135" spans="1:11" s="34" customFormat="1" ht="15" customHeight="1">
      <c r="A135" s="28">
        <v>175</v>
      </c>
      <c r="B135" s="47" t="s">
        <v>31</v>
      </c>
      <c r="C135" s="29">
        <v>207</v>
      </c>
      <c r="D135" s="31">
        <v>-56520.48055761048</v>
      </c>
      <c r="E135" s="30">
        <v>35078.36591341955</v>
      </c>
      <c r="F135" s="73">
        <v>812.6537915477672</v>
      </c>
      <c r="G135" s="57">
        <f t="shared" si="6"/>
        <v>-20629.460852643162</v>
      </c>
      <c r="H135" s="64">
        <f t="shared" si="7"/>
        <v>-99.6592311721892</v>
      </c>
      <c r="I135" s="33"/>
      <c r="K135" s="33"/>
    </row>
    <row r="136" spans="1:11" s="34" customFormat="1" ht="15" customHeight="1">
      <c r="A136" s="28">
        <v>176</v>
      </c>
      <c r="B136" s="47" t="s">
        <v>102</v>
      </c>
      <c r="C136" s="29">
        <v>1135</v>
      </c>
      <c r="D136" s="31">
        <v>143925.56230729556</v>
      </c>
      <c r="E136" s="30">
        <v>0</v>
      </c>
      <c r="F136" s="73">
        <v>9663.874189222332</v>
      </c>
      <c r="G136" s="57">
        <f t="shared" si="6"/>
        <v>153589.43649651788</v>
      </c>
      <c r="H136" s="64">
        <f t="shared" si="7"/>
        <v>135.32108942424483</v>
      </c>
      <c r="I136" s="33"/>
      <c r="K136" s="33"/>
    </row>
    <row r="137" spans="1:11" s="59" customFormat="1" ht="15" customHeight="1">
      <c r="A137" s="52">
        <v>177</v>
      </c>
      <c r="B137" s="53" t="s">
        <v>153</v>
      </c>
      <c r="C137" s="54">
        <v>331</v>
      </c>
      <c r="D137" s="56">
        <v>-14191.830975651163</v>
      </c>
      <c r="E137" s="55">
        <v>73376.70337706883</v>
      </c>
      <c r="F137" s="72">
        <v>1284.663975254337</v>
      </c>
      <c r="G137" s="57">
        <f t="shared" si="6"/>
        <v>60469.536376672004</v>
      </c>
      <c r="H137" s="66">
        <f t="shared" si="7"/>
        <v>182.68742107755892</v>
      </c>
      <c r="I137" s="58"/>
      <c r="K137" s="58"/>
    </row>
    <row r="138" spans="1:11" s="34" customFormat="1" ht="15" customHeight="1">
      <c r="A138" s="35">
        <v>181</v>
      </c>
      <c r="B138" s="48" t="s">
        <v>32</v>
      </c>
      <c r="C138" s="36">
        <v>2633</v>
      </c>
      <c r="D138" s="38">
        <v>515348.20609640196</v>
      </c>
      <c r="E138" s="37">
        <v>0</v>
      </c>
      <c r="F138" s="74">
        <v>240851.68942558145</v>
      </c>
      <c r="G138" s="57">
        <f t="shared" si="6"/>
        <v>756199.8955219834</v>
      </c>
      <c r="H138" s="65">
        <f t="shared" si="7"/>
        <v>287.2008718275668</v>
      </c>
      <c r="I138" s="33"/>
      <c r="K138" s="33"/>
    </row>
    <row r="139" spans="1:11" s="59" customFormat="1" ht="15" customHeight="1">
      <c r="A139" s="52">
        <v>182</v>
      </c>
      <c r="B139" s="53" t="s">
        <v>154</v>
      </c>
      <c r="C139" s="54">
        <v>268</v>
      </c>
      <c r="D139" s="56">
        <v>-110449.22240470017</v>
      </c>
      <c r="E139" s="55">
        <v>0</v>
      </c>
      <c r="F139" s="72">
        <v>812.9642789404512</v>
      </c>
      <c r="G139" s="57">
        <f t="shared" si="6"/>
        <v>-109636.25812575972</v>
      </c>
      <c r="H139" s="66">
        <f t="shared" si="7"/>
        <v>-409.0905153946258</v>
      </c>
      <c r="I139" s="58"/>
      <c r="K139" s="58"/>
    </row>
    <row r="140" spans="1:11" s="34" customFormat="1" ht="15" customHeight="1">
      <c r="A140" s="28">
        <v>183</v>
      </c>
      <c r="B140" s="47" t="s">
        <v>103</v>
      </c>
      <c r="C140" s="29">
        <v>360</v>
      </c>
      <c r="D140" s="31">
        <v>-19859.46894120067</v>
      </c>
      <c r="E140" s="30">
        <v>160880.6531540706</v>
      </c>
      <c r="F140" s="73">
        <v>1799.0805799064324</v>
      </c>
      <c r="G140" s="57">
        <f t="shared" si="6"/>
        <v>142820.26479277638</v>
      </c>
      <c r="H140" s="64">
        <f t="shared" si="7"/>
        <v>396.72295775771215</v>
      </c>
      <c r="I140" s="33"/>
      <c r="K140" s="33"/>
    </row>
    <row r="141" spans="1:11" s="59" customFormat="1" ht="15" customHeight="1">
      <c r="A141" s="52">
        <v>184</v>
      </c>
      <c r="B141" s="53" t="s">
        <v>158</v>
      </c>
      <c r="C141" s="54">
        <v>709</v>
      </c>
      <c r="D141" s="56">
        <v>445973.3420293098</v>
      </c>
      <c r="E141" s="55">
        <v>664812.2395252064</v>
      </c>
      <c r="F141" s="72">
        <v>5837.245315747977</v>
      </c>
      <c r="G141" s="57">
        <f t="shared" si="6"/>
        <v>1116622.8268702643</v>
      </c>
      <c r="H141" s="66">
        <f t="shared" si="7"/>
        <v>1574.926413075126</v>
      </c>
      <c r="I141" s="58"/>
      <c r="K141" s="58"/>
    </row>
    <row r="142" spans="1:11" s="34" customFormat="1" ht="15" customHeight="1">
      <c r="A142" s="28">
        <v>185</v>
      </c>
      <c r="B142" s="47" t="s">
        <v>33</v>
      </c>
      <c r="C142" s="29">
        <v>3046</v>
      </c>
      <c r="D142" s="31">
        <v>845511.5748149741</v>
      </c>
      <c r="E142" s="30">
        <v>0</v>
      </c>
      <c r="F142" s="73">
        <v>9003.42691961044</v>
      </c>
      <c r="G142" s="57">
        <f aca="true" t="shared" si="8" ref="G142:G160">SUM(D142:F142)</f>
        <v>854515.0017345846</v>
      </c>
      <c r="H142" s="64">
        <f aca="true" t="shared" si="9" ref="H142:H160">G142/C142</f>
        <v>280.53677010327795</v>
      </c>
      <c r="I142" s="33"/>
      <c r="K142" s="33"/>
    </row>
    <row r="143" spans="1:11" s="34" customFormat="1" ht="15" customHeight="1">
      <c r="A143" s="35">
        <v>186</v>
      </c>
      <c r="B143" s="48" t="s">
        <v>34</v>
      </c>
      <c r="C143" s="36">
        <v>1176</v>
      </c>
      <c r="D143" s="38">
        <v>223994.0176571611</v>
      </c>
      <c r="E143" s="37">
        <v>0</v>
      </c>
      <c r="F143" s="74">
        <v>6126.457771789665</v>
      </c>
      <c r="G143" s="57">
        <f t="shared" si="8"/>
        <v>230120.47542895077</v>
      </c>
      <c r="H143" s="65">
        <f t="shared" si="9"/>
        <v>195.68067638516223</v>
      </c>
      <c r="I143" s="33"/>
      <c r="K143" s="33"/>
    </row>
    <row r="144" spans="1:11" s="34" customFormat="1" ht="15" customHeight="1">
      <c r="A144" s="28">
        <v>187</v>
      </c>
      <c r="B144" s="47" t="s">
        <v>139</v>
      </c>
      <c r="C144" s="29">
        <v>1328</v>
      </c>
      <c r="D144" s="31">
        <v>585503.5830783739</v>
      </c>
      <c r="E144" s="30">
        <v>0</v>
      </c>
      <c r="F144" s="73">
        <v>9052.436964508544</v>
      </c>
      <c r="G144" s="57">
        <f t="shared" si="8"/>
        <v>594556.0200428824</v>
      </c>
      <c r="H144" s="64">
        <f t="shared" si="9"/>
        <v>447.70784641783314</v>
      </c>
      <c r="I144" s="33"/>
      <c r="K144" s="33"/>
    </row>
    <row r="145" spans="1:11" s="34" customFormat="1" ht="15" customHeight="1">
      <c r="A145" s="28">
        <v>188</v>
      </c>
      <c r="B145" s="47" t="s">
        <v>104</v>
      </c>
      <c r="C145" s="29">
        <v>162</v>
      </c>
      <c r="D145" s="31">
        <v>184420.66292556305</v>
      </c>
      <c r="E145" s="30">
        <v>146191.8258608977</v>
      </c>
      <c r="F145" s="73">
        <v>1640.8059871739308</v>
      </c>
      <c r="G145" s="57">
        <f t="shared" si="8"/>
        <v>332253.29477363464</v>
      </c>
      <c r="H145" s="64">
        <f t="shared" si="9"/>
        <v>2050.9462640347815</v>
      </c>
      <c r="I145" s="33"/>
      <c r="K145" s="33"/>
    </row>
    <row r="146" spans="1:11" s="34" customFormat="1" ht="15" customHeight="1">
      <c r="A146" s="28">
        <v>189</v>
      </c>
      <c r="B146" s="47" t="s">
        <v>113</v>
      </c>
      <c r="C146" s="29">
        <v>318</v>
      </c>
      <c r="D146" s="31">
        <v>152355.34605660924</v>
      </c>
      <c r="E146" s="30">
        <v>145830.72928918572</v>
      </c>
      <c r="F146" s="73">
        <v>2139.930937481135</v>
      </c>
      <c r="G146" s="57">
        <f t="shared" si="8"/>
        <v>300326.0062832761</v>
      </c>
      <c r="H146" s="64">
        <f t="shared" si="9"/>
        <v>944.4214034065285</v>
      </c>
      <c r="I146" s="33"/>
      <c r="K146" s="33"/>
    </row>
    <row r="147" spans="1:11" s="34" customFormat="1" ht="15" customHeight="1">
      <c r="A147" s="28">
        <v>191</v>
      </c>
      <c r="B147" s="47" t="s">
        <v>118</v>
      </c>
      <c r="C147" s="29">
        <v>946</v>
      </c>
      <c r="D147" s="31">
        <v>-67855.73879649055</v>
      </c>
      <c r="E147" s="30">
        <v>550582.6560434697</v>
      </c>
      <c r="F147" s="73">
        <v>4853.781636173748</v>
      </c>
      <c r="G147" s="57">
        <f t="shared" si="8"/>
        <v>487580.69888315286</v>
      </c>
      <c r="H147" s="64">
        <f t="shared" si="9"/>
        <v>515.4130009335654</v>
      </c>
      <c r="I147" s="33"/>
      <c r="K147" s="33"/>
    </row>
    <row r="148" spans="1:11" s="34" customFormat="1" ht="15" customHeight="1">
      <c r="A148" s="35">
        <v>192</v>
      </c>
      <c r="B148" s="48" t="s">
        <v>35</v>
      </c>
      <c r="C148" s="36">
        <v>1852</v>
      </c>
      <c r="D148" s="38">
        <v>-75734.12355989704</v>
      </c>
      <c r="E148" s="37">
        <v>0</v>
      </c>
      <c r="F148" s="74">
        <v>12963.420082879986</v>
      </c>
      <c r="G148" s="57">
        <f t="shared" si="8"/>
        <v>-62770.70347701705</v>
      </c>
      <c r="H148" s="65">
        <f t="shared" si="9"/>
        <v>-33.8934684001172</v>
      </c>
      <c r="I148" s="33"/>
      <c r="K148" s="33"/>
    </row>
    <row r="149" spans="1:11" s="34" customFormat="1" ht="15" customHeight="1">
      <c r="A149" s="28">
        <v>194</v>
      </c>
      <c r="B149" s="47" t="s">
        <v>36</v>
      </c>
      <c r="C149" s="29">
        <v>2288</v>
      </c>
      <c r="D149" s="31">
        <v>584727.7522236619</v>
      </c>
      <c r="E149" s="30">
        <v>826434.4336717555</v>
      </c>
      <c r="F149" s="73">
        <v>2600.110755076373</v>
      </c>
      <c r="G149" s="57">
        <f t="shared" si="8"/>
        <v>1413762.2966504938</v>
      </c>
      <c r="H149" s="64">
        <f t="shared" si="9"/>
        <v>617.9031016829081</v>
      </c>
      <c r="I149" s="33"/>
      <c r="K149" s="33"/>
    </row>
    <row r="150" spans="1:11" s="34" customFormat="1" ht="15" customHeight="1">
      <c r="A150" s="28">
        <v>196</v>
      </c>
      <c r="B150" s="47" t="s">
        <v>105</v>
      </c>
      <c r="C150" s="29">
        <v>109</v>
      </c>
      <c r="D150" s="31">
        <v>34080.26184483217</v>
      </c>
      <c r="E150" s="30">
        <v>10.870308881330857</v>
      </c>
      <c r="F150" s="73">
        <v>732.5967062682332</v>
      </c>
      <c r="G150" s="57">
        <f t="shared" si="8"/>
        <v>34823.728859981726</v>
      </c>
      <c r="H150" s="64">
        <f t="shared" si="9"/>
        <v>319.48375100900665</v>
      </c>
      <c r="I150" s="33"/>
      <c r="K150" s="33"/>
    </row>
    <row r="151" spans="1:11" s="34" customFormat="1" ht="15" customHeight="1">
      <c r="A151" s="28">
        <v>197</v>
      </c>
      <c r="B151" s="47" t="s">
        <v>114</v>
      </c>
      <c r="C151" s="29">
        <v>1666</v>
      </c>
      <c r="D151" s="31">
        <v>923006.4397911071</v>
      </c>
      <c r="E151" s="30">
        <v>994597.440553528</v>
      </c>
      <c r="F151" s="73">
        <v>8979.643001722008</v>
      </c>
      <c r="G151" s="57">
        <f t="shared" si="8"/>
        <v>1926583.523346357</v>
      </c>
      <c r="H151" s="64">
        <f t="shared" si="9"/>
        <v>1156.412679079446</v>
      </c>
      <c r="I151" s="33"/>
      <c r="K151" s="33"/>
    </row>
    <row r="152" spans="1:11" s="34" customFormat="1" ht="15" customHeight="1">
      <c r="A152" s="28">
        <v>199</v>
      </c>
      <c r="B152" s="47" t="s">
        <v>106</v>
      </c>
      <c r="C152" s="29">
        <v>1039</v>
      </c>
      <c r="D152" s="31">
        <v>-155627.6930571197</v>
      </c>
      <c r="E152" s="30">
        <v>0</v>
      </c>
      <c r="F152" s="73">
        <v>5333.2247359984085</v>
      </c>
      <c r="G152" s="57">
        <f t="shared" si="8"/>
        <v>-150294.4683211213</v>
      </c>
      <c r="H152" s="64">
        <f t="shared" si="9"/>
        <v>-144.65300127153156</v>
      </c>
      <c r="I152" s="33"/>
      <c r="K152" s="33"/>
    </row>
    <row r="153" spans="1:11" s="34" customFormat="1" ht="15" customHeight="1">
      <c r="A153" s="35">
        <v>201</v>
      </c>
      <c r="B153" s="48" t="s">
        <v>37</v>
      </c>
      <c r="C153" s="36">
        <v>2608</v>
      </c>
      <c r="D153" s="38">
        <v>-514412.9437576852</v>
      </c>
      <c r="E153" s="37">
        <v>0</v>
      </c>
      <c r="F153" s="74">
        <v>0</v>
      </c>
      <c r="G153" s="57">
        <f t="shared" si="8"/>
        <v>-514412.9437576852</v>
      </c>
      <c r="H153" s="65">
        <f t="shared" si="9"/>
        <v>-197.24422690095292</v>
      </c>
      <c r="I153" s="33"/>
      <c r="K153" s="33"/>
    </row>
    <row r="154" spans="1:11" s="34" customFormat="1" ht="15" customHeight="1">
      <c r="A154" s="28">
        <v>203</v>
      </c>
      <c r="B154" s="47" t="s">
        <v>140</v>
      </c>
      <c r="C154" s="29">
        <v>159</v>
      </c>
      <c r="D154" s="31">
        <v>216566.2914703887</v>
      </c>
      <c r="E154" s="30">
        <v>33689.58658702738</v>
      </c>
      <c r="F154" s="73">
        <v>1689.828840776569</v>
      </c>
      <c r="G154" s="57">
        <f t="shared" si="8"/>
        <v>251945.70689819267</v>
      </c>
      <c r="H154" s="64">
        <f t="shared" si="9"/>
        <v>1584.5641943282558</v>
      </c>
      <c r="I154" s="33"/>
      <c r="K154" s="33"/>
    </row>
    <row r="155" spans="1:11" s="34" customFormat="1" ht="15" customHeight="1">
      <c r="A155" s="28">
        <v>208</v>
      </c>
      <c r="B155" s="47" t="s">
        <v>107</v>
      </c>
      <c r="C155" s="29">
        <v>379</v>
      </c>
      <c r="D155" s="31">
        <v>28209.918907254323</v>
      </c>
      <c r="E155" s="30">
        <v>209554.33289641456</v>
      </c>
      <c r="F155" s="73">
        <v>2409.522387282528</v>
      </c>
      <c r="G155" s="57">
        <f t="shared" si="8"/>
        <v>240173.7741909514</v>
      </c>
      <c r="H155" s="64">
        <f t="shared" si="9"/>
        <v>633.7038896858876</v>
      </c>
      <c r="I155" s="33"/>
      <c r="K155" s="33"/>
    </row>
    <row r="156" spans="1:11" s="34" customFormat="1" ht="15" customHeight="1">
      <c r="A156" s="28">
        <v>210</v>
      </c>
      <c r="B156" s="47" t="s">
        <v>38</v>
      </c>
      <c r="C156" s="29">
        <v>1100</v>
      </c>
      <c r="D156" s="31">
        <v>-215478.30686008788</v>
      </c>
      <c r="E156" s="30">
        <v>0</v>
      </c>
      <c r="F156" s="73">
        <v>5646.339951490135</v>
      </c>
      <c r="G156" s="57">
        <f t="shared" si="8"/>
        <v>-209831.96690859774</v>
      </c>
      <c r="H156" s="64">
        <f t="shared" si="9"/>
        <v>-190.75633355327068</v>
      </c>
      <c r="I156" s="33"/>
      <c r="K156" s="33"/>
    </row>
    <row r="157" spans="1:11" s="34" customFormat="1" ht="15" customHeight="1">
      <c r="A157" s="28">
        <v>211</v>
      </c>
      <c r="B157" s="47" t="s">
        <v>39</v>
      </c>
      <c r="C157" s="29">
        <v>397</v>
      </c>
      <c r="D157" s="31">
        <v>-278974.22397636407</v>
      </c>
      <c r="E157" s="30">
        <v>0</v>
      </c>
      <c r="F157" s="73">
        <v>929.8272493026128</v>
      </c>
      <c r="G157" s="57">
        <f t="shared" si="8"/>
        <v>-278044.3967270615</v>
      </c>
      <c r="H157" s="64">
        <f t="shared" si="9"/>
        <v>-700.3637197155201</v>
      </c>
      <c r="I157" s="33"/>
      <c r="K157" s="33"/>
    </row>
    <row r="158" spans="1:11" s="34" customFormat="1" ht="15" customHeight="1">
      <c r="A158" s="35">
        <v>212</v>
      </c>
      <c r="B158" s="48" t="s">
        <v>40</v>
      </c>
      <c r="C158" s="36">
        <v>3169</v>
      </c>
      <c r="D158" s="38">
        <v>600546.2848412957</v>
      </c>
      <c r="E158" s="37">
        <v>0</v>
      </c>
      <c r="F158" s="74">
        <v>40887.381769535226</v>
      </c>
      <c r="G158" s="57">
        <f t="shared" si="8"/>
        <v>641433.6666108309</v>
      </c>
      <c r="H158" s="65">
        <f t="shared" si="9"/>
        <v>202.40885661433606</v>
      </c>
      <c r="I158" s="33"/>
      <c r="K158" s="33"/>
    </row>
    <row r="159" spans="1:11" s="34" customFormat="1" ht="15" customHeight="1">
      <c r="A159" s="28">
        <v>213</v>
      </c>
      <c r="B159" s="47" t="s">
        <v>108</v>
      </c>
      <c r="C159" s="29">
        <v>1246</v>
      </c>
      <c r="D159" s="31">
        <v>-150045.28649476985</v>
      </c>
      <c r="E159" s="30">
        <v>0</v>
      </c>
      <c r="F159" s="73">
        <v>6395.763254142462</v>
      </c>
      <c r="G159" s="57">
        <f t="shared" si="8"/>
        <v>-143649.5232406274</v>
      </c>
      <c r="H159" s="64">
        <f t="shared" si="9"/>
        <v>-115.28854192666725</v>
      </c>
      <c r="I159" s="33"/>
      <c r="K159" s="33"/>
    </row>
    <row r="160" spans="1:11" s="8" customFormat="1" ht="20.25" customHeight="1">
      <c r="A160" s="11" t="s">
        <v>159</v>
      </c>
      <c r="B160" s="39"/>
      <c r="C160" s="40">
        <f>SUM(C14:C159)</f>
        <v>188762</v>
      </c>
      <c r="D160" s="1">
        <f>SUM(D14:D159)</f>
        <v>9518362.771167282</v>
      </c>
      <c r="E160" s="41">
        <f>SUM(E14:E159)</f>
        <v>22000000.256834917</v>
      </c>
      <c r="F160" s="76">
        <f>SUM(F14:F159)</f>
        <v>4505449.1141968705</v>
      </c>
      <c r="G160" s="41">
        <f t="shared" si="8"/>
        <v>36023812.14219907</v>
      </c>
      <c r="H160" s="42">
        <f t="shared" si="9"/>
        <v>190.8425008327898</v>
      </c>
      <c r="I160" s="43"/>
      <c r="K160" s="33"/>
    </row>
    <row r="161" spans="5:7" ht="12.75">
      <c r="E161" s="32"/>
      <c r="F161" s="51"/>
      <c r="G161" s="12"/>
    </row>
    <row r="162" spans="6:8" ht="12.75">
      <c r="F162" s="51"/>
      <c r="G162" s="12"/>
      <c r="H162" s="44"/>
    </row>
    <row r="163" spans="4:8" ht="12.75">
      <c r="D163" s="12"/>
      <c r="F163" s="51"/>
      <c r="G163" s="12"/>
      <c r="H163" s="12"/>
    </row>
    <row r="164" spans="4:8" ht="12.75">
      <c r="D164" s="12"/>
      <c r="F164" s="51"/>
      <c r="G164" s="12"/>
      <c r="H164" s="44"/>
    </row>
    <row r="165" spans="4:8" ht="12.75">
      <c r="D165" s="12"/>
      <c r="F165" s="51" t="s">
        <v>119</v>
      </c>
      <c r="G165" s="12"/>
      <c r="H165" s="44"/>
    </row>
    <row r="166" spans="4:8" ht="12.75">
      <c r="D166" s="12"/>
      <c r="F166" s="51"/>
      <c r="G166" s="12"/>
      <c r="H166" s="44"/>
    </row>
    <row r="167" spans="4:8" ht="12.75">
      <c r="D167" s="12"/>
      <c r="G167" s="12"/>
      <c r="H167" s="44"/>
    </row>
    <row r="168" spans="4:8" ht="12.75">
      <c r="D168" s="12"/>
      <c r="G168" s="12"/>
      <c r="H168" s="44"/>
    </row>
    <row r="169" spans="4:8" ht="12.75">
      <c r="D169" s="12"/>
      <c r="G169" s="12"/>
      <c r="H169" s="44"/>
    </row>
    <row r="170" spans="4:8" ht="12.75">
      <c r="D170" s="12"/>
      <c r="G170" s="12"/>
      <c r="H170" s="44"/>
    </row>
    <row r="171" spans="4:8" ht="12.75">
      <c r="D171" s="12"/>
      <c r="G171" s="12"/>
      <c r="H171" s="44"/>
    </row>
    <row r="172" spans="4:8" ht="12.75">
      <c r="D172" s="12"/>
      <c r="G172" s="12"/>
      <c r="H172" s="44"/>
    </row>
    <row r="173" spans="4:8" ht="12.75">
      <c r="D173" s="12"/>
      <c r="G173" s="12"/>
      <c r="H173" s="44"/>
    </row>
    <row r="174" spans="4:8" ht="12.75">
      <c r="D174" s="12"/>
      <c r="G174" s="12"/>
      <c r="H174" s="44"/>
    </row>
    <row r="175" spans="4:8" ht="12.75">
      <c r="D175" s="12"/>
      <c r="G175" s="12"/>
      <c r="H175" s="44"/>
    </row>
    <row r="176" spans="4:8" ht="12.75">
      <c r="D176" s="12"/>
      <c r="G176" s="12"/>
      <c r="H176" s="44"/>
    </row>
    <row r="177" spans="4:8" ht="12.75">
      <c r="D177" s="12"/>
      <c r="G177" s="12"/>
      <c r="H177" s="44"/>
    </row>
    <row r="178" spans="4:8" ht="12.75">
      <c r="D178" s="12"/>
      <c r="G178" s="12"/>
      <c r="H178" s="44"/>
    </row>
    <row r="179" spans="4:8" ht="12.75">
      <c r="D179" s="12"/>
      <c r="G179" s="12"/>
      <c r="H179" s="44"/>
    </row>
    <row r="180" spans="4:8" ht="12.75">
      <c r="D180" s="12"/>
      <c r="G180" s="12"/>
      <c r="H180" s="44"/>
    </row>
    <row r="181" spans="4:8" ht="12.75">
      <c r="D181" s="12"/>
      <c r="G181" s="12"/>
      <c r="H181" s="44"/>
    </row>
    <row r="182" spans="4:8" ht="12.75">
      <c r="D182" s="12"/>
      <c r="G182" s="12"/>
      <c r="H182" s="44"/>
    </row>
    <row r="183" spans="4:8" ht="12.75">
      <c r="D183" s="12"/>
      <c r="G183" s="12"/>
      <c r="H183" s="44"/>
    </row>
    <row r="184" spans="4:8" ht="12.75">
      <c r="D184" s="12"/>
      <c r="G184" s="12"/>
      <c r="H184" s="44"/>
    </row>
    <row r="185" spans="4:8" ht="12.75">
      <c r="D185" s="12"/>
      <c r="G185" s="12"/>
      <c r="H185" s="44"/>
    </row>
    <row r="186" spans="4:8" ht="12.75">
      <c r="D186" s="12"/>
      <c r="G186" s="12"/>
      <c r="H186" s="44"/>
    </row>
    <row r="187" spans="4:8" ht="12.75">
      <c r="D187" s="12"/>
      <c r="G187" s="12"/>
      <c r="H187" s="44"/>
    </row>
    <row r="188" spans="4:8" ht="12.75">
      <c r="D188" s="12"/>
      <c r="G188" s="12"/>
      <c r="H188" s="44"/>
    </row>
    <row r="189" spans="4:8" ht="12.75">
      <c r="D189" s="12"/>
      <c r="G189" s="12"/>
      <c r="H189" s="44"/>
    </row>
    <row r="190" spans="4:8" ht="12.75">
      <c r="D190" s="12"/>
      <c r="G190" s="12"/>
      <c r="H190" s="44"/>
    </row>
    <row r="191" spans="4:8" ht="12.75">
      <c r="D191" s="12"/>
      <c r="G191" s="12"/>
      <c r="H191" s="44"/>
    </row>
    <row r="192" spans="4:8" ht="12.75">
      <c r="D192" s="12"/>
      <c r="G192" s="12"/>
      <c r="H192" s="44"/>
    </row>
    <row r="193" spans="4:8" ht="12.75">
      <c r="D193" s="12"/>
      <c r="G193" s="12"/>
      <c r="H193" s="44"/>
    </row>
    <row r="194" spans="4:8" ht="12.75">
      <c r="D194" s="12"/>
      <c r="G194" s="12"/>
      <c r="H194" s="44"/>
    </row>
    <row r="195" spans="4:8" ht="12.75">
      <c r="D195" s="12"/>
      <c r="G195" s="12"/>
      <c r="H195" s="44"/>
    </row>
    <row r="196" spans="4:8" ht="12.75">
      <c r="D196" s="12"/>
      <c r="G196" s="12"/>
      <c r="H196" s="44"/>
    </row>
    <row r="197" spans="4:8" ht="12.75">
      <c r="D197" s="12"/>
      <c r="G197" s="12"/>
      <c r="H197" s="44"/>
    </row>
    <row r="198" spans="4:8" ht="12.75">
      <c r="D198" s="12"/>
      <c r="G198" s="12"/>
      <c r="H198" s="44"/>
    </row>
    <row r="199" spans="4:8" ht="12.75">
      <c r="D199" s="12"/>
      <c r="G199" s="12"/>
      <c r="H199" s="44"/>
    </row>
    <row r="200" spans="4:8" ht="12.75">
      <c r="D200" s="12"/>
      <c r="G200" s="12"/>
      <c r="H200" s="44"/>
    </row>
    <row r="201" spans="4:8" ht="12.75">
      <c r="D201" s="12"/>
      <c r="G201" s="12"/>
      <c r="H201" s="44"/>
    </row>
    <row r="202" spans="4:8" ht="12.75">
      <c r="D202" s="12"/>
      <c r="G202" s="12"/>
      <c r="H202" s="44"/>
    </row>
    <row r="203" spans="4:8" ht="12.75">
      <c r="D203" s="12"/>
      <c r="G203" s="12"/>
      <c r="H203" s="44"/>
    </row>
    <row r="204" spans="4:8" ht="12.75">
      <c r="D204" s="12"/>
      <c r="G204" s="12"/>
      <c r="H204" s="44"/>
    </row>
    <row r="205" spans="4:8" ht="12.75">
      <c r="D205" s="12"/>
      <c r="G205" s="12"/>
      <c r="H205" s="44"/>
    </row>
    <row r="206" spans="4:8" ht="12.75">
      <c r="D206" s="12"/>
      <c r="G206" s="12"/>
      <c r="H206" s="44"/>
    </row>
    <row r="207" spans="4:8" ht="12.75">
      <c r="D207" s="12"/>
      <c r="G207" s="12"/>
      <c r="H207" s="44"/>
    </row>
    <row r="208" spans="4:8" ht="12.75">
      <c r="D208" s="12"/>
      <c r="G208" s="12"/>
      <c r="H208" s="44"/>
    </row>
    <row r="209" spans="4:8" ht="12.75">
      <c r="D209" s="12"/>
      <c r="G209" s="12"/>
      <c r="H209" s="44"/>
    </row>
    <row r="210" spans="4:8" ht="12.75">
      <c r="D210" s="12"/>
      <c r="G210" s="12"/>
      <c r="H210" s="44"/>
    </row>
    <row r="211" spans="4:8" ht="12.75">
      <c r="D211" s="12"/>
      <c r="G211" s="12"/>
      <c r="H211" s="44"/>
    </row>
    <row r="212" spans="4:8" ht="12.75">
      <c r="D212" s="12"/>
      <c r="G212" s="12"/>
      <c r="H212" s="44"/>
    </row>
    <row r="213" spans="4:8" ht="12.75">
      <c r="D213" s="12"/>
      <c r="G213" s="12"/>
      <c r="H213" s="44"/>
    </row>
    <row r="214" spans="4:8" ht="12.75">
      <c r="D214" s="12"/>
      <c r="G214" s="12"/>
      <c r="H214" s="44"/>
    </row>
    <row r="215" spans="4:8" ht="12.75">
      <c r="D215" s="12"/>
      <c r="G215" s="12"/>
      <c r="H215" s="44"/>
    </row>
    <row r="216" spans="4:8" ht="12.75">
      <c r="D216" s="12"/>
      <c r="G216" s="12"/>
      <c r="H216" s="44"/>
    </row>
    <row r="217" spans="4:8" ht="12.75">
      <c r="D217" s="12"/>
      <c r="G217" s="12"/>
      <c r="H217" s="44"/>
    </row>
    <row r="218" spans="4:8" ht="12.75">
      <c r="D218" s="12"/>
      <c r="G218" s="12"/>
      <c r="H218" s="44"/>
    </row>
    <row r="219" spans="4:8" ht="12.75">
      <c r="D219" s="12"/>
      <c r="G219" s="12"/>
      <c r="H219" s="44"/>
    </row>
    <row r="220" spans="4:8" ht="12.75">
      <c r="D220" s="12"/>
      <c r="G220" s="12"/>
      <c r="H220" s="44"/>
    </row>
    <row r="221" spans="4:8" ht="12.75">
      <c r="D221" s="12"/>
      <c r="G221" s="12"/>
      <c r="H221" s="44"/>
    </row>
    <row r="222" spans="4:8" ht="12.75">
      <c r="D222" s="12"/>
      <c r="G222" s="12"/>
      <c r="H222" s="44"/>
    </row>
    <row r="223" spans="4:8" ht="12.75">
      <c r="D223" s="12"/>
      <c r="G223" s="12"/>
      <c r="H223" s="44"/>
    </row>
    <row r="224" spans="4:8" ht="12.75">
      <c r="D224" s="12"/>
      <c r="G224" s="12"/>
      <c r="H224" s="44"/>
    </row>
    <row r="225" spans="4:8" ht="12.75">
      <c r="D225" s="12"/>
      <c r="G225" s="12"/>
      <c r="H225" s="44"/>
    </row>
    <row r="226" spans="4:8" ht="12.75">
      <c r="D226" s="12"/>
      <c r="G226" s="12"/>
      <c r="H226" s="44"/>
    </row>
    <row r="227" spans="4:8" ht="12.75">
      <c r="D227" s="12"/>
      <c r="G227" s="12"/>
      <c r="H227" s="44"/>
    </row>
    <row r="228" spans="4:8" ht="12.75">
      <c r="D228" s="12"/>
      <c r="G228" s="12"/>
      <c r="H228" s="44"/>
    </row>
    <row r="229" spans="4:8" ht="12.75">
      <c r="D229" s="12"/>
      <c r="G229" s="12"/>
      <c r="H229" s="44"/>
    </row>
    <row r="230" spans="4:8" ht="12.75">
      <c r="D230" s="12"/>
      <c r="G230" s="12"/>
      <c r="H230" s="44"/>
    </row>
    <row r="231" spans="4:8" ht="12.75">
      <c r="D231" s="12"/>
      <c r="G231" s="12"/>
      <c r="H231" s="44"/>
    </row>
    <row r="232" spans="4:8" ht="12.75">
      <c r="D232" s="12"/>
      <c r="G232" s="12"/>
      <c r="H232" s="44"/>
    </row>
    <row r="233" spans="4:8" ht="12.75">
      <c r="D233" s="12"/>
      <c r="G233" s="12"/>
      <c r="H233" s="44"/>
    </row>
    <row r="234" spans="4:8" ht="12.75">
      <c r="D234" s="12"/>
      <c r="G234" s="12"/>
      <c r="H234" s="44"/>
    </row>
    <row r="235" spans="4:8" ht="12.75">
      <c r="D235" s="12"/>
      <c r="G235" s="12"/>
      <c r="H235" s="44"/>
    </row>
    <row r="236" spans="4:8" ht="12.75">
      <c r="D236" s="12"/>
      <c r="G236" s="12"/>
      <c r="H236" s="44"/>
    </row>
    <row r="237" spans="4:8" ht="12.75">
      <c r="D237" s="12"/>
      <c r="G237" s="12"/>
      <c r="H237" s="44"/>
    </row>
    <row r="238" spans="4:8" ht="12.75">
      <c r="D238" s="12"/>
      <c r="G238" s="12"/>
      <c r="H238" s="44"/>
    </row>
    <row r="239" spans="4:8" ht="12.75">
      <c r="D239" s="12"/>
      <c r="G239" s="12"/>
      <c r="H239" s="44"/>
    </row>
    <row r="240" spans="4:8" ht="12.75">
      <c r="D240" s="12"/>
      <c r="G240" s="12"/>
      <c r="H240" s="44"/>
    </row>
    <row r="241" spans="4:8" ht="12.75">
      <c r="D241" s="12"/>
      <c r="G241" s="12"/>
      <c r="H241" s="44"/>
    </row>
    <row r="242" spans="4:8" ht="12.75">
      <c r="D242" s="12"/>
      <c r="G242" s="12"/>
      <c r="H242" s="44"/>
    </row>
    <row r="243" spans="4:8" ht="12.75">
      <c r="D243" s="12"/>
      <c r="G243" s="12"/>
      <c r="H243" s="44"/>
    </row>
    <row r="244" spans="4:8" ht="12.75">
      <c r="D244" s="12"/>
      <c r="G244" s="12"/>
      <c r="H244" s="44"/>
    </row>
    <row r="245" spans="4:8" ht="12.75">
      <c r="D245" s="12"/>
      <c r="G245" s="12"/>
      <c r="H245" s="44"/>
    </row>
    <row r="246" spans="4:8" ht="12.75">
      <c r="D246" s="12"/>
      <c r="G246" s="12"/>
      <c r="H246" s="44"/>
    </row>
    <row r="247" spans="4:8" ht="12.75">
      <c r="D247" s="12"/>
      <c r="G247" s="12"/>
      <c r="H247" s="44"/>
    </row>
    <row r="248" spans="4:8" ht="12.75">
      <c r="D248" s="12"/>
      <c r="G248" s="12"/>
      <c r="H248" s="44"/>
    </row>
    <row r="249" spans="4:8" ht="12.75">
      <c r="D249" s="12"/>
      <c r="G249" s="12"/>
      <c r="H249" s="44"/>
    </row>
    <row r="250" spans="4:8" ht="12.75">
      <c r="D250" s="12"/>
      <c r="G250" s="12"/>
      <c r="H250" s="44"/>
    </row>
    <row r="251" spans="4:8" ht="12.75">
      <c r="D251" s="12"/>
      <c r="G251" s="12"/>
      <c r="H251" s="44"/>
    </row>
    <row r="252" spans="4:8" ht="12.75">
      <c r="D252" s="12"/>
      <c r="G252" s="12"/>
      <c r="H252" s="44"/>
    </row>
    <row r="253" spans="4:8" ht="12.75">
      <c r="D253" s="12"/>
      <c r="G253" s="12"/>
      <c r="H253" s="44"/>
    </row>
    <row r="254" spans="4:8" ht="12.75">
      <c r="D254" s="12"/>
      <c r="G254" s="12"/>
      <c r="H254" s="44"/>
    </row>
    <row r="255" spans="4:8" ht="12.75">
      <c r="D255" s="12"/>
      <c r="G255" s="12"/>
      <c r="H255" s="44"/>
    </row>
    <row r="256" spans="4:8" ht="12.75">
      <c r="D256" s="12"/>
      <c r="G256" s="12"/>
      <c r="H256" s="44"/>
    </row>
    <row r="257" spans="4:8" ht="12.75">
      <c r="D257" s="12"/>
      <c r="G257" s="12"/>
      <c r="H257" s="44"/>
    </row>
    <row r="258" spans="4:8" ht="12.75">
      <c r="D258" s="12"/>
      <c r="G258" s="12"/>
      <c r="H258" s="44"/>
    </row>
    <row r="259" spans="4:8" ht="12.75">
      <c r="D259" s="12"/>
      <c r="G259" s="12"/>
      <c r="H259" s="44"/>
    </row>
    <row r="260" spans="4:8" ht="12.75">
      <c r="D260" s="12"/>
      <c r="G260" s="12"/>
      <c r="H260" s="44"/>
    </row>
    <row r="261" spans="4:8" ht="12.75">
      <c r="D261" s="12"/>
      <c r="G261" s="12"/>
      <c r="H261" s="44"/>
    </row>
    <row r="262" spans="4:8" ht="12.75">
      <c r="D262" s="12"/>
      <c r="G262" s="12"/>
      <c r="H262" s="44"/>
    </row>
    <row r="263" spans="4:8" ht="12.75">
      <c r="D263" s="12"/>
      <c r="G263" s="12"/>
      <c r="H263" s="44"/>
    </row>
    <row r="264" spans="4:8" ht="12.75">
      <c r="D264" s="12"/>
      <c r="G264" s="12"/>
      <c r="H264" s="44"/>
    </row>
    <row r="265" spans="4:8" ht="12.75">
      <c r="D265" s="12"/>
      <c r="G265" s="12"/>
      <c r="H265" s="44"/>
    </row>
    <row r="266" spans="4:8" ht="12.75">
      <c r="D266" s="12"/>
      <c r="G266" s="12"/>
      <c r="H266" s="44"/>
    </row>
    <row r="267" spans="4:8" ht="12.75">
      <c r="D267" s="12"/>
      <c r="G267" s="12"/>
      <c r="H267" s="44"/>
    </row>
    <row r="268" spans="4:8" ht="12.75">
      <c r="D268" s="12"/>
      <c r="G268" s="12"/>
      <c r="H268" s="44"/>
    </row>
    <row r="269" spans="4:8" ht="12.75">
      <c r="D269" s="12"/>
      <c r="G269" s="12"/>
      <c r="H269" s="44"/>
    </row>
    <row r="270" spans="4:8" ht="12.75">
      <c r="D270" s="12"/>
      <c r="G270" s="12"/>
      <c r="H270" s="44"/>
    </row>
    <row r="271" spans="4:8" ht="12.75">
      <c r="D271" s="12"/>
      <c r="G271" s="12"/>
      <c r="H271" s="44"/>
    </row>
    <row r="272" spans="4:8" ht="12.75">
      <c r="D272" s="12"/>
      <c r="G272" s="12"/>
      <c r="H272" s="44"/>
    </row>
    <row r="273" spans="4:8" ht="12.75">
      <c r="D273" s="12"/>
      <c r="G273" s="12"/>
      <c r="H273" s="44"/>
    </row>
    <row r="274" spans="4:8" ht="12.75">
      <c r="D274" s="12"/>
      <c r="G274" s="12"/>
      <c r="H274" s="44"/>
    </row>
    <row r="275" spans="4:8" ht="12.75">
      <c r="D275" s="12"/>
      <c r="G275" s="12"/>
      <c r="H275" s="44"/>
    </row>
    <row r="276" spans="4:8" ht="12.75">
      <c r="D276" s="12"/>
      <c r="G276" s="12"/>
      <c r="H276" s="44"/>
    </row>
    <row r="277" spans="4:8" ht="12.75">
      <c r="D277" s="12"/>
      <c r="G277" s="12"/>
      <c r="H277" s="44"/>
    </row>
    <row r="278" spans="4:8" ht="12.75">
      <c r="D278" s="12"/>
      <c r="G278" s="12"/>
      <c r="H278" s="44"/>
    </row>
    <row r="279" spans="4:8" ht="12.75">
      <c r="D279" s="12"/>
      <c r="G279" s="12"/>
      <c r="H279" s="44"/>
    </row>
    <row r="280" spans="4:8" ht="12.75">
      <c r="D280" s="12"/>
      <c r="G280" s="12"/>
      <c r="H280" s="44"/>
    </row>
    <row r="281" spans="4:8" ht="12.75">
      <c r="D281" s="12"/>
      <c r="G281" s="12"/>
      <c r="H281" s="44"/>
    </row>
    <row r="282" spans="4:8" ht="12.75">
      <c r="D282" s="12"/>
      <c r="G282" s="12"/>
      <c r="H282" s="44"/>
    </row>
    <row r="283" spans="4:8" ht="12.75">
      <c r="D283" s="12"/>
      <c r="G283" s="12"/>
      <c r="H283" s="44"/>
    </row>
    <row r="284" spans="4:8" ht="12.75">
      <c r="D284" s="12"/>
      <c r="G284" s="12"/>
      <c r="H284" s="44"/>
    </row>
    <row r="285" spans="4:8" ht="12.75">
      <c r="D285" s="12"/>
      <c r="G285" s="12"/>
      <c r="H285" s="44"/>
    </row>
    <row r="286" spans="4:8" ht="12.75">
      <c r="D286" s="12"/>
      <c r="G286" s="12"/>
      <c r="H286" s="44"/>
    </row>
    <row r="287" spans="4:8" ht="12.75">
      <c r="D287" s="12"/>
      <c r="G287" s="12"/>
      <c r="H287" s="44"/>
    </row>
    <row r="288" spans="4:8" ht="12.75">
      <c r="D288" s="12"/>
      <c r="G288" s="12"/>
      <c r="H288" s="44"/>
    </row>
    <row r="289" spans="4:8" ht="12.75">
      <c r="D289" s="12"/>
      <c r="G289" s="12"/>
      <c r="H289" s="44"/>
    </row>
    <row r="290" spans="4:8" ht="12.75">
      <c r="D290" s="12"/>
      <c r="G290" s="12"/>
      <c r="H290" s="44"/>
    </row>
    <row r="291" spans="4:8" ht="12.75">
      <c r="D291" s="12"/>
      <c r="G291" s="12"/>
      <c r="H291" s="44"/>
    </row>
    <row r="292" spans="4:8" ht="12.75">
      <c r="D292" s="12"/>
      <c r="G292" s="12"/>
      <c r="H292" s="44"/>
    </row>
    <row r="293" spans="4:8" ht="12.75">
      <c r="D293" s="12"/>
      <c r="G293" s="12"/>
      <c r="H293" s="44"/>
    </row>
    <row r="294" spans="4:8" ht="12.75">
      <c r="D294" s="12"/>
      <c r="G294" s="12"/>
      <c r="H294" s="44"/>
    </row>
    <row r="295" spans="4:8" ht="12.75">
      <c r="D295" s="12"/>
      <c r="G295" s="12"/>
      <c r="H295" s="44"/>
    </row>
    <row r="296" spans="4:8" ht="12.75">
      <c r="D296" s="12"/>
      <c r="G296" s="12"/>
      <c r="H296" s="44"/>
    </row>
    <row r="297" spans="4:8" ht="12.75">
      <c r="D297" s="12"/>
      <c r="G297" s="12"/>
      <c r="H297" s="44"/>
    </row>
    <row r="298" spans="4:8" ht="12.75">
      <c r="D298" s="12"/>
      <c r="G298" s="12"/>
      <c r="H298" s="44"/>
    </row>
    <row r="299" spans="4:8" ht="12.75">
      <c r="D299" s="12"/>
      <c r="G299" s="12"/>
      <c r="H299" s="44"/>
    </row>
    <row r="300" spans="4:8" ht="12.75">
      <c r="D300" s="12"/>
      <c r="G300" s="12"/>
      <c r="H300" s="44"/>
    </row>
    <row r="301" spans="4:8" ht="12.75">
      <c r="D301" s="12"/>
      <c r="G301" s="12"/>
      <c r="H301" s="44"/>
    </row>
    <row r="302" spans="4:8" ht="12.75">
      <c r="D302" s="12"/>
      <c r="G302" s="12"/>
      <c r="H302" s="44"/>
    </row>
    <row r="303" spans="4:8" ht="12.75">
      <c r="D303" s="12"/>
      <c r="G303" s="12"/>
      <c r="H303" s="44"/>
    </row>
    <row r="304" spans="4:8" ht="12.75">
      <c r="D304" s="12"/>
      <c r="G304" s="12"/>
      <c r="H304" s="44"/>
    </row>
    <row r="305" spans="4:8" ht="12.75">
      <c r="D305" s="12"/>
      <c r="G305" s="12"/>
      <c r="H305" s="44"/>
    </row>
    <row r="306" spans="4:8" ht="12.75">
      <c r="D306" s="12"/>
      <c r="G306" s="12"/>
      <c r="H306" s="44"/>
    </row>
    <row r="307" spans="4:8" ht="12.75">
      <c r="D307" s="12"/>
      <c r="G307" s="12"/>
      <c r="H307" s="44"/>
    </row>
    <row r="308" spans="4:8" ht="12.75">
      <c r="D308" s="12"/>
      <c r="G308" s="12"/>
      <c r="H308" s="44"/>
    </row>
    <row r="309" spans="4:8" ht="12.75">
      <c r="D309" s="12"/>
      <c r="G309" s="12"/>
      <c r="H309" s="44"/>
    </row>
    <row r="310" spans="4:8" ht="12.75">
      <c r="D310" s="12"/>
      <c r="G310" s="12"/>
      <c r="H310" s="44"/>
    </row>
    <row r="311" spans="4:8" ht="12.75">
      <c r="D311" s="12"/>
      <c r="G311" s="12"/>
      <c r="H311" s="44"/>
    </row>
    <row r="312" spans="4:8" ht="12.75">
      <c r="D312" s="12"/>
      <c r="G312" s="12"/>
      <c r="H312" s="44"/>
    </row>
    <row r="313" spans="4:8" ht="12.75">
      <c r="D313" s="12"/>
      <c r="G313" s="12"/>
      <c r="H313" s="44"/>
    </row>
    <row r="314" spans="4:8" ht="12.75">
      <c r="D314" s="12"/>
      <c r="G314" s="12"/>
      <c r="H314" s="44"/>
    </row>
    <row r="315" spans="4:8" ht="12.75">
      <c r="D315" s="12"/>
      <c r="G315" s="12"/>
      <c r="H315" s="44"/>
    </row>
    <row r="316" spans="4:8" ht="12.75">
      <c r="D316" s="12"/>
      <c r="G316" s="12"/>
      <c r="H316" s="44"/>
    </row>
    <row r="317" spans="4:8" ht="12.75">
      <c r="D317" s="12"/>
      <c r="G317" s="12"/>
      <c r="H317" s="44"/>
    </row>
    <row r="318" spans="4:8" ht="12.75">
      <c r="D318" s="12"/>
      <c r="G318" s="12"/>
      <c r="H318" s="44"/>
    </row>
    <row r="319" spans="4:8" ht="12.75">
      <c r="D319" s="12"/>
      <c r="G319" s="12"/>
      <c r="H319" s="44"/>
    </row>
    <row r="320" spans="4:8" ht="12.75">
      <c r="D320" s="12"/>
      <c r="G320" s="12"/>
      <c r="H320" s="44"/>
    </row>
    <row r="321" spans="4:8" ht="12.75">
      <c r="D321" s="12"/>
      <c r="G321" s="12"/>
      <c r="H321" s="44"/>
    </row>
    <row r="322" spans="4:8" ht="12.75">
      <c r="D322" s="12"/>
      <c r="G322" s="12"/>
      <c r="H322" s="44"/>
    </row>
    <row r="323" spans="4:8" ht="12.75">
      <c r="D323" s="12"/>
      <c r="G323" s="12"/>
      <c r="H323" s="44"/>
    </row>
    <row r="324" spans="4:8" ht="12.75">
      <c r="D324" s="12"/>
      <c r="G324" s="12"/>
      <c r="H324" s="44"/>
    </row>
    <row r="325" spans="4:8" ht="12.75">
      <c r="D325" s="12"/>
      <c r="G325" s="12"/>
      <c r="H325" s="44"/>
    </row>
    <row r="326" spans="4:8" ht="12.75">
      <c r="D326" s="12"/>
      <c r="G326" s="12"/>
      <c r="H326" s="44"/>
    </row>
    <row r="327" spans="4:8" ht="12.75">
      <c r="D327" s="12"/>
      <c r="G327" s="12"/>
      <c r="H327" s="44"/>
    </row>
    <row r="328" spans="4:8" ht="12.75">
      <c r="D328" s="12"/>
      <c r="G328" s="12"/>
      <c r="H328" s="44"/>
    </row>
    <row r="329" spans="4:8" ht="12.75">
      <c r="D329" s="12"/>
      <c r="G329" s="12"/>
      <c r="H329" s="44"/>
    </row>
    <row r="330" spans="4:8" ht="12.75">
      <c r="D330" s="12"/>
      <c r="G330" s="12"/>
      <c r="H330" s="44"/>
    </row>
    <row r="331" spans="4:8" ht="12.75">
      <c r="D331" s="12"/>
      <c r="G331" s="12"/>
      <c r="H331" s="44"/>
    </row>
    <row r="332" spans="4:8" ht="12.75">
      <c r="D332" s="12"/>
      <c r="G332" s="12"/>
      <c r="H332" s="44"/>
    </row>
    <row r="333" spans="4:8" ht="12.75">
      <c r="D333" s="12"/>
      <c r="G333" s="12"/>
      <c r="H333" s="44"/>
    </row>
    <row r="334" spans="4:8" ht="12.75">
      <c r="D334" s="12"/>
      <c r="G334" s="12"/>
      <c r="H334" s="44"/>
    </row>
    <row r="335" spans="4:8" ht="12.75">
      <c r="D335" s="12"/>
      <c r="G335" s="12"/>
      <c r="H335" s="44"/>
    </row>
    <row r="336" spans="4:8" ht="12.75">
      <c r="D336" s="12"/>
      <c r="G336" s="12"/>
      <c r="H336" s="44"/>
    </row>
    <row r="337" spans="4:8" ht="12.75">
      <c r="D337" s="12"/>
      <c r="G337" s="12"/>
      <c r="H337" s="44"/>
    </row>
    <row r="338" spans="4:8" ht="12.75">
      <c r="D338" s="12"/>
      <c r="G338" s="12"/>
      <c r="H338" s="44"/>
    </row>
    <row r="339" spans="4:8" ht="12.75">
      <c r="D339" s="12"/>
      <c r="G339" s="12"/>
      <c r="H339" s="44"/>
    </row>
    <row r="340" spans="4:8" ht="12.75">
      <c r="D340" s="12"/>
      <c r="G340" s="12"/>
      <c r="H340" s="44"/>
    </row>
    <row r="341" spans="4:8" ht="12.75">
      <c r="D341" s="12"/>
      <c r="G341" s="12"/>
      <c r="H341" s="44"/>
    </row>
    <row r="342" spans="4:8" ht="12.75">
      <c r="D342" s="12"/>
      <c r="G342" s="12"/>
      <c r="H342" s="44"/>
    </row>
    <row r="343" spans="4:8" ht="12.75">
      <c r="D343" s="12"/>
      <c r="G343" s="12"/>
      <c r="H343" s="44"/>
    </row>
    <row r="344" spans="4:8" ht="12.75">
      <c r="D344" s="12"/>
      <c r="G344" s="12"/>
      <c r="H344" s="44"/>
    </row>
    <row r="345" spans="4:8" ht="12.75">
      <c r="D345" s="12"/>
      <c r="G345" s="12"/>
      <c r="H345" s="44"/>
    </row>
    <row r="346" spans="4:8" ht="12.75">
      <c r="D346" s="12"/>
      <c r="G346" s="12"/>
      <c r="H346" s="44"/>
    </row>
    <row r="347" spans="4:8" ht="12.75">
      <c r="D347" s="12"/>
      <c r="G347" s="12"/>
      <c r="H347" s="44"/>
    </row>
    <row r="348" spans="4:8" ht="12.75">
      <c r="D348" s="12"/>
      <c r="G348" s="12"/>
      <c r="H348" s="44"/>
    </row>
    <row r="349" spans="4:8" ht="12.75">
      <c r="D349" s="12"/>
      <c r="G349" s="12"/>
      <c r="H349" s="44"/>
    </row>
    <row r="350" spans="4:8" ht="12.75">
      <c r="D350" s="12"/>
      <c r="G350" s="12"/>
      <c r="H350" s="44"/>
    </row>
    <row r="351" spans="4:8" ht="12.75">
      <c r="D351" s="12"/>
      <c r="G351" s="12"/>
      <c r="H351" s="44"/>
    </row>
    <row r="352" spans="4:8" ht="12.75">
      <c r="D352" s="12"/>
      <c r="G352" s="12"/>
      <c r="H352" s="44"/>
    </row>
    <row r="353" spans="4:8" ht="12.75">
      <c r="D353" s="12"/>
      <c r="G353" s="12"/>
      <c r="H353" s="44"/>
    </row>
    <row r="354" spans="4:8" ht="12.75">
      <c r="D354" s="12"/>
      <c r="G354" s="12"/>
      <c r="H354" s="44"/>
    </row>
    <row r="355" spans="4:8" ht="12.75">
      <c r="D355" s="12"/>
      <c r="G355" s="12"/>
      <c r="H355" s="44"/>
    </row>
    <row r="356" spans="4:8" ht="12.75">
      <c r="D356" s="12"/>
      <c r="G356" s="12"/>
      <c r="H356" s="44"/>
    </row>
    <row r="357" spans="4:8" ht="12.75">
      <c r="D357" s="12"/>
      <c r="G357" s="12"/>
      <c r="H357" s="44"/>
    </row>
    <row r="358" spans="4:8" ht="12.75">
      <c r="D358" s="12"/>
      <c r="G358" s="12"/>
      <c r="H358" s="44"/>
    </row>
    <row r="359" spans="4:8" ht="12.75">
      <c r="D359" s="12"/>
      <c r="G359" s="12"/>
      <c r="H359" s="44"/>
    </row>
    <row r="360" ht="12.75">
      <c r="D360" s="12"/>
    </row>
  </sheetData>
  <sheetProtection/>
  <autoFilter ref="A12:K12"/>
  <mergeCells count="10">
    <mergeCell ref="H10:H11"/>
    <mergeCell ref="D10:D11"/>
    <mergeCell ref="E10:E11"/>
    <mergeCell ref="G9:H9"/>
    <mergeCell ref="D9:F9"/>
    <mergeCell ref="A10:A11"/>
    <mergeCell ref="B10:B11"/>
    <mergeCell ref="C10:C11"/>
    <mergeCell ref="F10:F11"/>
    <mergeCell ref="G10:G11"/>
  </mergeCells>
  <printOptions/>
  <pageMargins left="0.7874015748031497" right="0.5905511811023623" top="0.7086614173228347" bottom="0.5511811023622047" header="0.5118110236220472" footer="0.31496062992125984"/>
  <pageSetup fitToHeight="0" fitToWidth="1" horizontalDpi="600" verticalDpi="600" orientation="portrait" paperSize="9" r:id="rId1"/>
  <headerFooter alignWithMargins="0">
    <oddFooter>&amp;L03.04.2014&amp;C&amp;A&amp;R&amp;P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 und Vertkehrsdep.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bvfd_prakt1</dc:creator>
  <cp:keywords/>
  <dc:description/>
  <cp:lastModifiedBy>bueluz</cp:lastModifiedBy>
  <cp:lastPrinted>2014-05-14T13:38:41Z</cp:lastPrinted>
  <dcterms:created xsi:type="dcterms:W3CDTF">2003-09-02T07:35:34Z</dcterms:created>
  <dcterms:modified xsi:type="dcterms:W3CDTF">2014-09-04T13:17:36Z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xd_Signatu">
    <vt:lpwstr/>
  </property>
  <property fmtid="{D5CDD505-2E9C-101B-9397-08002B2CF9AE}" pid="4" name="Customer">
    <vt:lpwstr/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Ord">
    <vt:lpwstr>32300.0000000000</vt:lpwstr>
  </property>
  <property fmtid="{D5CDD505-2E9C-101B-9397-08002B2CF9AE}" pid="8" name="Langua">
    <vt:lpwstr>DE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