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9" activeTab="0"/>
  </bookViews>
  <sheets>
    <sheet name="Budgetierung" sheetId="1" r:id="rId1"/>
    <sheet name="Wegstatistik" sheetId="2" r:id="rId2"/>
  </sheets>
  <definedNames>
    <definedName name="_xlnm.Print_Area" localSheetId="0">'Budgetierung'!$B$1:$H$61</definedName>
    <definedName name="_xlnm.Print_Area" localSheetId="1">'Wegstatistik'!$B$1:$F$39</definedName>
  </definedNames>
  <calcPr fullCalcOnLoad="1"/>
</workbook>
</file>

<file path=xl/comments1.xml><?xml version="1.0" encoding="utf-8"?>
<comments xmlns="http://schemas.openxmlformats.org/spreadsheetml/2006/main">
  <authors>
    <author>Linda Camathias</author>
  </authors>
  <commentList>
    <comment ref="F8" authorId="0">
      <text>
        <r>
          <rPr>
            <b/>
            <sz val="8"/>
            <rFont val="Tahoma"/>
            <family val="2"/>
          </rPr>
          <t>Laufmeter / Mannstunde</t>
        </r>
      </text>
    </comment>
  </commentList>
</comments>
</file>

<file path=xl/sharedStrings.xml><?xml version="1.0" encoding="utf-8"?>
<sst xmlns="http://schemas.openxmlformats.org/spreadsheetml/2006/main" count="110" uniqueCount="74">
  <si>
    <t xml:space="preserve">Gemeinde </t>
  </si>
  <si>
    <t>Datum</t>
  </si>
  <si>
    <t>Beschreibung</t>
  </si>
  <si>
    <t>Wege oberhalb Waldgrenze, mit längerem/aufwändigem Anfahrtsweg</t>
  </si>
  <si>
    <t>Wege unterhalb Waldgrenze</t>
  </si>
  <si>
    <t>Maschinen-/Erdweg</t>
  </si>
  <si>
    <t>Waldstrasse (LKW), Naturbelag, nur Anteil Langsamverkehr</t>
  </si>
  <si>
    <t>Strassen mit Hartbelag im Siedlungsgebiet</t>
  </si>
  <si>
    <t>Strassen mit Hartbelag ausserhalb Siedlungsgebiet</t>
  </si>
  <si>
    <t>Summe</t>
  </si>
  <si>
    <t>Laufender Unterhalt</t>
  </si>
  <si>
    <t>Wegtyp</t>
  </si>
  <si>
    <t xml:space="preserve">Länge [m] </t>
  </si>
  <si>
    <t>Ansatz [Fr. / m']</t>
  </si>
  <si>
    <t>Kosten [Fr.]</t>
  </si>
  <si>
    <t>Zeitbedarf [h]</t>
  </si>
  <si>
    <t>Periodischer Unterhalt</t>
  </si>
  <si>
    <t>Länge/ [m]</t>
  </si>
  <si>
    <t>Ansatz gesamt [Fr. / m']</t>
  </si>
  <si>
    <t>Wegtrassee (Breite 1 m) in anspruchslosem Gelände, Handarbeit,</t>
  </si>
  <si>
    <t>Wegtrassee (Breite 1 m) in anspruchsvollem Gelände</t>
  </si>
  <si>
    <t>Wegtrassee (Breite 2 m) in anspruchslosem Gelände, Handarbeit</t>
  </si>
  <si>
    <t xml:space="preserve">Wegtrassee (Breite 2 m) in anspruchsvollem Gelände </t>
  </si>
  <si>
    <t>Material-kosten [Fr.]</t>
  </si>
  <si>
    <t>Brücke A</t>
  </si>
  <si>
    <t>Brücke B</t>
  </si>
  <si>
    <t>Stützmauer A</t>
  </si>
  <si>
    <t>Absturzsicherung A</t>
  </si>
  <si>
    <t>…</t>
  </si>
  <si>
    <t>Bemerkungen</t>
  </si>
  <si>
    <t>Visum</t>
  </si>
  <si>
    <t>Strassen mit Hartbelag,  nur Anteil Langsamverkehr</t>
  </si>
  <si>
    <t>Datum Berechnung</t>
  </si>
  <si>
    <t>[m/h]</t>
  </si>
  <si>
    <t>Maschinenstunden [h]</t>
  </si>
  <si>
    <t>Arbeiterstunden [h]</t>
  </si>
  <si>
    <t>Anzahl Wegweiserstandorte</t>
  </si>
  <si>
    <t>Länge [m]</t>
  </si>
  <si>
    <t>Budgetierung Unterhalt Wander- und Mountainbikewege</t>
  </si>
  <si>
    <t>Budgetierungsjahr</t>
  </si>
  <si>
    <t>Wegkategorie</t>
  </si>
  <si>
    <t>Wanderweg</t>
  </si>
  <si>
    <t>Bergwanderwege</t>
  </si>
  <si>
    <t>Alpinwanderwege</t>
  </si>
  <si>
    <t>Mountainbikerouten</t>
  </si>
  <si>
    <t>Velorouten</t>
  </si>
  <si>
    <t>Richtwerte</t>
  </si>
  <si>
    <t>Werte aus Statistik</t>
  </si>
  <si>
    <t>Neubau</t>
  </si>
  <si>
    <t>Periodischer Unterhalt (gemittelt über gesamte Weglänge)</t>
  </si>
  <si>
    <t>Arbeiteransatz [Fr. / h]</t>
  </si>
  <si>
    <t>Maschinenansatz [Fr. /  h]</t>
  </si>
  <si>
    <t>Projekt A</t>
  </si>
  <si>
    <t>Projekt B</t>
  </si>
  <si>
    <t>Gesamttotal</t>
  </si>
  <si>
    <t>[Fr.]</t>
  </si>
  <si>
    <t>Einzufüllen durch Benutzer</t>
  </si>
  <si>
    <t>Jahr</t>
  </si>
  <si>
    <t>Wegstatistik signalisiertes Wander- und Mountainbikewegnetz</t>
  </si>
  <si>
    <t>Kombinutzung Wanderweg und Velo/Mountauinbikeroute</t>
  </si>
  <si>
    <t>Projekte</t>
  </si>
  <si>
    <t>Projekt XY</t>
  </si>
  <si>
    <t>..</t>
  </si>
  <si>
    <t>Eigenleistung [h]</t>
  </si>
  <si>
    <t>Gesamtsumme Projekte</t>
  </si>
  <si>
    <t>Gesamtsumme Neubau</t>
  </si>
  <si>
    <t>[h]</t>
  </si>
  <si>
    <t>Budgetierung</t>
  </si>
  <si>
    <t>Wanderwege auf Hartbelag ausserhalb Siedlungsbereich</t>
  </si>
  <si>
    <t>kein Hartbelag und Neigung &gt; 15% [Länge]</t>
  </si>
  <si>
    <t>Formular geschützt, ohne Passwort</t>
  </si>
  <si>
    <t>Inventar Langsamverkehr</t>
  </si>
  <si>
    <t>Werte aus Statistik kantonalem</t>
  </si>
  <si>
    <t>proz. Anteil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</si>
</sst>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"/>
    <numFmt numFmtId="171" formatCode="[$-807]dddd\,\ d\.\ mmmm\ yyyy"/>
    <numFmt numFmtId="172" formatCode="dd/mm/yyyy;@"/>
  </numFmts>
  <fonts count="53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b/>
      <i/>
      <sz val="10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rgb="FFFFC8FF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48"/>
      </right>
      <top style="thin">
        <color indexed="8"/>
      </top>
      <bottom style="double">
        <color indexed="10"/>
      </bottom>
    </border>
    <border>
      <left style="thin">
        <color indexed="48"/>
      </left>
      <right style="thin">
        <color indexed="8"/>
      </right>
      <top style="thin">
        <color indexed="8"/>
      </top>
      <bottom style="double">
        <color indexed="48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70" fontId="10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2" fontId="0" fillId="0" borderId="0" xfId="0" applyNumberForma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49" fontId="17" fillId="35" borderId="10" xfId="0" applyNumberFormat="1" applyFont="1" applyFill="1" applyBorder="1" applyAlignment="1">
      <alignment horizontal="left" vertical="center"/>
    </xf>
    <xf numFmtId="49" fontId="18" fillId="36" borderId="0" xfId="0" applyNumberFormat="1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left" vertical="center"/>
    </xf>
    <xf numFmtId="0" fontId="18" fillId="36" borderId="0" xfId="0" applyFont="1" applyFill="1" applyBorder="1" applyAlignment="1">
      <alignment vertical="center"/>
    </xf>
    <xf numFmtId="172" fontId="2" fillId="35" borderId="0" xfId="0" applyNumberFormat="1" applyFont="1" applyFill="1" applyBorder="1" applyAlignment="1">
      <alignment horizontal="left" vertical="center"/>
    </xf>
    <xf numFmtId="172" fontId="0" fillId="36" borderId="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7" borderId="0" xfId="0" applyFill="1" applyAlignment="1">
      <alignment vertical="center"/>
    </xf>
    <xf numFmtId="0" fontId="34" fillId="0" borderId="0" xfId="0" applyFont="1" applyAlignment="1">
      <alignment vertical="center"/>
    </xf>
    <xf numFmtId="3" fontId="0" fillId="38" borderId="11" xfId="0" applyNumberFormat="1" applyFill="1" applyBorder="1" applyAlignment="1" applyProtection="1">
      <alignment horizontal="right" vertical="center" indent="1"/>
      <protection locked="0"/>
    </xf>
    <xf numFmtId="3" fontId="0" fillId="38" borderId="20" xfId="0" applyNumberFormat="1" applyFill="1" applyBorder="1" applyAlignment="1" applyProtection="1">
      <alignment horizontal="right" vertical="center" indent="1"/>
      <protection locked="0"/>
    </xf>
    <xf numFmtId="3" fontId="0" fillId="0" borderId="15" xfId="0" applyNumberFormat="1" applyFont="1" applyFill="1" applyBorder="1" applyAlignment="1">
      <alignment horizontal="right" vertical="center" indent="1"/>
    </xf>
    <xf numFmtId="3" fontId="0" fillId="38" borderId="18" xfId="0" applyNumberFormat="1" applyFill="1" applyBorder="1" applyAlignment="1" applyProtection="1">
      <alignment horizontal="right" vertical="center" indent="1"/>
      <protection locked="0"/>
    </xf>
    <xf numFmtId="3" fontId="0" fillId="38" borderId="14" xfId="0" applyNumberFormat="1" applyFill="1" applyBorder="1" applyAlignment="1" applyProtection="1">
      <alignment horizontal="right" vertical="center" indent="1"/>
      <protection locked="0"/>
    </xf>
    <xf numFmtId="3" fontId="0" fillId="38" borderId="19" xfId="0" applyNumberFormat="1" applyFill="1" applyBorder="1" applyAlignment="1" applyProtection="1">
      <alignment horizontal="right" vertical="center" indent="1"/>
      <protection locked="0"/>
    </xf>
    <xf numFmtId="3" fontId="3" fillId="0" borderId="15" xfId="0" applyNumberFormat="1" applyFont="1" applyFill="1" applyBorder="1" applyAlignment="1">
      <alignment horizontal="right" vertical="center" indent="1"/>
    </xf>
    <xf numFmtId="9" fontId="0" fillId="39" borderId="18" xfId="0" applyNumberFormat="1" applyFill="1" applyBorder="1" applyAlignment="1" applyProtection="1">
      <alignment horizontal="right" vertical="center" indent="1"/>
      <protection/>
    </xf>
    <xf numFmtId="9" fontId="0" fillId="39" borderId="19" xfId="0" applyNumberFormat="1" applyFill="1" applyBorder="1" applyAlignment="1" applyProtection="1">
      <alignment horizontal="right" vertical="center" indent="1"/>
      <protection/>
    </xf>
    <xf numFmtId="9" fontId="0" fillId="39" borderId="14" xfId="0" applyNumberFormat="1" applyFill="1" applyBorder="1" applyAlignment="1" applyProtection="1">
      <alignment horizontal="right" vertical="center" indent="1"/>
      <protection/>
    </xf>
    <xf numFmtId="3" fontId="3" fillId="0" borderId="15" xfId="0" applyNumberFormat="1" applyFont="1" applyFill="1" applyBorder="1" applyAlignment="1" applyProtection="1">
      <alignment horizontal="right" vertical="center" indent="1"/>
      <protection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" fillId="33" borderId="11" xfId="0" applyFont="1" applyFill="1" applyBorder="1" applyAlignment="1">
      <alignment vertical="top"/>
    </xf>
    <xf numFmtId="49" fontId="17" fillId="40" borderId="10" xfId="0" applyNumberFormat="1" applyFont="1" applyFill="1" applyBorder="1" applyAlignment="1" applyProtection="1">
      <alignment vertical="top"/>
      <protection locked="0"/>
    </xf>
    <xf numFmtId="49" fontId="17" fillId="40" borderId="0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41" borderId="0" xfId="0" applyFill="1" applyAlignment="1">
      <alignment vertical="top"/>
    </xf>
    <xf numFmtId="0" fontId="2" fillId="33" borderId="11" xfId="0" applyFont="1" applyFill="1" applyBorder="1" applyAlignment="1">
      <alignment horizontal="left" vertical="top"/>
    </xf>
    <xf numFmtId="1" fontId="17" fillId="40" borderId="0" xfId="0" applyNumberFormat="1" applyFont="1" applyFill="1" applyBorder="1" applyAlignment="1" applyProtection="1">
      <alignment horizontal="left" vertical="top"/>
      <protection locked="0"/>
    </xf>
    <xf numFmtId="0" fontId="0" fillId="42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172" fontId="2" fillId="40" borderId="0" xfId="0" applyNumberFormat="1" applyFont="1" applyFill="1" applyBorder="1" applyAlignment="1" applyProtection="1">
      <alignment horizontal="left" vertical="top"/>
      <protection locked="0"/>
    </xf>
    <xf numFmtId="0" fontId="0" fillId="40" borderId="0" xfId="0" applyFill="1" applyAlignment="1">
      <alignment vertical="top"/>
    </xf>
    <xf numFmtId="0" fontId="2" fillId="43" borderId="21" xfId="0" applyFont="1" applyFill="1" applyBorder="1" applyAlignment="1">
      <alignment vertical="top"/>
    </xf>
    <xf numFmtId="0" fontId="0" fillId="44" borderId="21" xfId="0" applyFill="1" applyBorder="1" applyAlignment="1">
      <alignment vertical="top"/>
    </xf>
    <xf numFmtId="0" fontId="0" fillId="44" borderId="0" xfId="0" applyFill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45" borderId="11" xfId="0" applyFont="1" applyFill="1" applyBorder="1" applyAlignment="1">
      <alignment vertical="top"/>
    </xf>
    <xf numFmtId="3" fontId="0" fillId="37" borderId="26" xfId="0" applyNumberFormat="1" applyFill="1" applyBorder="1" applyAlignment="1">
      <alignment horizontal="right" vertical="top"/>
    </xf>
    <xf numFmtId="2" fontId="0" fillId="41" borderId="27" xfId="0" applyNumberFormat="1" applyFill="1" applyBorder="1" applyAlignment="1" applyProtection="1">
      <alignment horizontal="right" vertical="top"/>
      <protection locked="0"/>
    </xf>
    <xf numFmtId="3" fontId="3" fillId="0" borderId="28" xfId="0" applyNumberFormat="1" applyFont="1" applyFill="1" applyBorder="1" applyAlignment="1">
      <alignment horizontal="right" vertical="top"/>
    </xf>
    <xf numFmtId="0" fontId="0" fillId="41" borderId="26" xfId="0" applyFont="1" applyFill="1" applyBorder="1" applyAlignment="1" applyProtection="1">
      <alignment horizontal="right" vertical="top"/>
      <protection locked="0"/>
    </xf>
    <xf numFmtId="1" fontId="3" fillId="0" borderId="28" xfId="0" applyNumberFormat="1" applyFont="1" applyFill="1" applyBorder="1" applyAlignment="1">
      <alignment horizontal="right" vertical="top"/>
    </xf>
    <xf numFmtId="0" fontId="0" fillId="34" borderId="11" xfId="0" applyFont="1" applyFill="1" applyBorder="1" applyAlignment="1">
      <alignment vertical="top"/>
    </xf>
    <xf numFmtId="1" fontId="3" fillId="0" borderId="28" xfId="0" applyNumberFormat="1" applyFont="1" applyBorder="1" applyAlignment="1">
      <alignment horizontal="right" vertical="top"/>
    </xf>
    <xf numFmtId="0" fontId="0" fillId="34" borderId="11" xfId="0" applyFill="1" applyBorder="1" applyAlignment="1">
      <alignment vertical="top"/>
    </xf>
    <xf numFmtId="0" fontId="0" fillId="41" borderId="27" xfId="0" applyFill="1" applyBorder="1" applyAlignment="1" applyProtection="1">
      <alignment horizontal="right" vertical="top"/>
      <protection locked="0"/>
    </xf>
    <xf numFmtId="3" fontId="3" fillId="0" borderId="25" xfId="0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3" fontId="6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1" fontId="16" fillId="0" borderId="33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34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44" borderId="0" xfId="0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34" borderId="37" xfId="0" applyFont="1" applyFill="1" applyBorder="1" applyAlignment="1">
      <alignment vertical="top"/>
    </xf>
    <xf numFmtId="0" fontId="0" fillId="41" borderId="38" xfId="0" applyFill="1" applyBorder="1" applyAlignment="1" applyProtection="1">
      <alignment horizontal="right" vertical="top"/>
      <protection locked="0"/>
    </xf>
    <xf numFmtId="3" fontId="3" fillId="0" borderId="39" xfId="0" applyNumberFormat="1" applyFont="1" applyFill="1" applyBorder="1" applyAlignment="1">
      <alignment horizontal="right" vertical="top"/>
    </xf>
    <xf numFmtId="0" fontId="0" fillId="40" borderId="40" xfId="0" applyFill="1" applyBorder="1" applyAlignment="1" applyProtection="1">
      <alignment horizontal="right" vertical="top"/>
      <protection locked="0"/>
    </xf>
    <xf numFmtId="1" fontId="3" fillId="0" borderId="1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40" borderId="26" xfId="0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 vertical="top"/>
    </xf>
    <xf numFmtId="1" fontId="3" fillId="0" borderId="11" xfId="0" applyNumberFormat="1" applyFont="1" applyBorder="1" applyAlignment="1">
      <alignment horizontal="right" vertical="top"/>
    </xf>
    <xf numFmtId="0" fontId="5" fillId="0" borderId="41" xfId="0" applyFont="1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2" fillId="43" borderId="0" xfId="0" applyFont="1" applyFill="1" applyBorder="1" applyAlignment="1">
      <alignment vertical="top"/>
    </xf>
    <xf numFmtId="0" fontId="7" fillId="44" borderId="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2" fontId="0" fillId="0" borderId="36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3" fontId="0" fillId="40" borderId="42" xfId="0" applyNumberFormat="1" applyFont="1" applyFill="1" applyBorder="1" applyAlignment="1" applyProtection="1">
      <alignment horizontal="right" vertical="top"/>
      <protection locked="0"/>
    </xf>
    <xf numFmtId="0" fontId="0" fillId="41" borderId="27" xfId="0" applyFont="1" applyFill="1" applyBorder="1" applyAlignment="1" applyProtection="1">
      <alignment horizontal="right" vertical="top"/>
      <protection locked="0"/>
    </xf>
    <xf numFmtId="3" fontId="3" fillId="0" borderId="28" xfId="0" applyNumberFormat="1" applyFont="1" applyBorder="1" applyAlignment="1">
      <alignment horizontal="right" vertical="top"/>
    </xf>
    <xf numFmtId="0" fontId="0" fillId="40" borderId="26" xfId="0" applyFont="1" applyFill="1" applyBorder="1" applyAlignment="1" applyProtection="1">
      <alignment horizontal="right" vertical="top"/>
      <protection locked="0"/>
    </xf>
    <xf numFmtId="3" fontId="0" fillId="40" borderId="43" xfId="0" applyNumberFormat="1" applyFill="1" applyBorder="1" applyAlignment="1" applyProtection="1">
      <alignment horizontal="right" vertical="top"/>
      <protection locked="0"/>
    </xf>
    <xf numFmtId="0" fontId="0" fillId="41" borderId="26" xfId="0" applyFill="1" applyBorder="1" applyAlignment="1" applyProtection="1">
      <alignment horizontal="right" vertical="top"/>
      <protection locked="0"/>
    </xf>
    <xf numFmtId="0" fontId="9" fillId="40" borderId="26" xfId="0" applyFont="1" applyFill="1" applyBorder="1" applyAlignment="1" applyProtection="1">
      <alignment horizontal="right" vertical="top"/>
      <protection locked="0"/>
    </xf>
    <xf numFmtId="0" fontId="0" fillId="34" borderId="11" xfId="0" applyFont="1" applyFill="1" applyBorder="1" applyAlignment="1">
      <alignment horizontal="justify" vertical="top"/>
    </xf>
    <xf numFmtId="1" fontId="3" fillId="0" borderId="29" xfId="0" applyNumberFormat="1" applyFont="1" applyBorder="1" applyAlignment="1">
      <alignment horizontal="right" vertical="top"/>
    </xf>
    <xf numFmtId="0" fontId="5" fillId="0" borderId="32" xfId="0" applyFont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0" fillId="0" borderId="44" xfId="0" applyBorder="1" applyAlignment="1">
      <alignment vertical="top"/>
    </xf>
    <xf numFmtId="2" fontId="0" fillId="0" borderId="23" xfId="0" applyNumberFormat="1" applyFont="1" applyFill="1" applyBorder="1" applyAlignment="1">
      <alignment vertical="top" wrapText="1"/>
    </xf>
    <xf numFmtId="0" fontId="0" fillId="40" borderId="11" xfId="0" applyFill="1" applyBorder="1" applyAlignment="1" applyProtection="1">
      <alignment vertical="top"/>
      <protection locked="0"/>
    </xf>
    <xf numFmtId="0" fontId="0" fillId="40" borderId="27" xfId="0" applyFill="1" applyBorder="1" applyAlignment="1" applyProtection="1">
      <alignment horizontal="right" vertical="top"/>
      <protection locked="0"/>
    </xf>
    <xf numFmtId="0" fontId="0" fillId="40" borderId="27" xfId="0" applyFont="1" applyFill="1" applyBorder="1" applyAlignment="1" applyProtection="1">
      <alignment horizontal="right" vertical="top"/>
      <protection locked="0"/>
    </xf>
    <xf numFmtId="3" fontId="0" fillId="40" borderId="27" xfId="0" applyNumberFormat="1" applyFill="1" applyBorder="1" applyAlignment="1" applyProtection="1">
      <alignment horizontal="right" vertical="top"/>
      <protection locked="0"/>
    </xf>
    <xf numFmtId="3" fontId="0" fillId="40" borderId="26" xfId="0" applyNumberFormat="1" applyFill="1" applyBorder="1" applyAlignment="1" applyProtection="1">
      <alignment horizontal="right" vertical="top"/>
      <protection locked="0"/>
    </xf>
    <xf numFmtId="0" fontId="0" fillId="40" borderId="43" xfId="0" applyFill="1" applyBorder="1" applyAlignment="1" applyProtection="1">
      <alignment horizontal="right" vertical="top"/>
      <protection locked="0"/>
    </xf>
    <xf numFmtId="0" fontId="0" fillId="40" borderId="21" xfId="0" applyFill="1" applyBorder="1" applyAlignment="1" applyProtection="1">
      <alignment vertical="top"/>
      <protection locked="0"/>
    </xf>
    <xf numFmtId="0" fontId="0" fillId="40" borderId="45" xfId="0" applyFill="1" applyBorder="1" applyAlignment="1" applyProtection="1">
      <alignment horizontal="right" vertical="top"/>
      <protection locked="0"/>
    </xf>
    <xf numFmtId="0" fontId="0" fillId="40" borderId="46" xfId="0" applyFill="1" applyBorder="1" applyAlignment="1" applyProtection="1">
      <alignment horizontal="right" vertical="top"/>
      <protection locked="0"/>
    </xf>
    <xf numFmtId="3" fontId="0" fillId="40" borderId="46" xfId="0" applyNumberFormat="1" applyFill="1" applyBorder="1" applyAlignment="1" applyProtection="1">
      <alignment horizontal="right" vertical="top"/>
      <protection locked="0"/>
    </xf>
    <xf numFmtId="3" fontId="0" fillId="0" borderId="25" xfId="0" applyNumberFormat="1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1" fontId="16" fillId="0" borderId="29" xfId="0" applyNumberFormat="1" applyFont="1" applyBorder="1" applyAlignment="1">
      <alignment horizontal="right" vertical="top"/>
    </xf>
    <xf numFmtId="3" fontId="3" fillId="0" borderId="41" xfId="0" applyNumberFormat="1" applyFont="1" applyFill="1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1" fontId="3" fillId="0" borderId="34" xfId="0" applyNumberFormat="1" applyFont="1" applyBorder="1" applyAlignment="1">
      <alignment vertical="top"/>
    </xf>
    <xf numFmtId="0" fontId="5" fillId="0" borderId="34" xfId="0" applyFont="1" applyBorder="1" applyAlignment="1">
      <alignment vertical="top"/>
    </xf>
    <xf numFmtId="1" fontId="3" fillId="0" borderId="34" xfId="0" applyNumberFormat="1" applyFont="1" applyFill="1" applyBorder="1" applyAlignment="1">
      <alignment vertical="top"/>
    </xf>
    <xf numFmtId="1" fontId="6" fillId="0" borderId="34" xfId="0" applyNumberFormat="1" applyFont="1" applyBorder="1" applyAlignment="1">
      <alignment vertical="top"/>
    </xf>
    <xf numFmtId="2" fontId="0" fillId="0" borderId="0" xfId="0" applyNumberFormat="1" applyAlignment="1">
      <alignment vertical="top" wrapText="1"/>
    </xf>
    <xf numFmtId="0" fontId="0" fillId="40" borderId="11" xfId="0" applyFont="1" applyFill="1" applyBorder="1" applyAlignment="1" applyProtection="1">
      <alignment vertical="top"/>
      <protection locked="0"/>
    </xf>
    <xf numFmtId="0" fontId="0" fillId="40" borderId="11" xfId="0" applyFont="1" applyFill="1" applyBorder="1" applyAlignment="1" applyProtection="1">
      <alignment horizontal="right" vertical="top"/>
      <protection locked="0"/>
    </xf>
    <xf numFmtId="3" fontId="0" fillId="40" borderId="43" xfId="0" applyNumberFormat="1" applyFont="1" applyFill="1" applyBorder="1" applyAlignment="1" applyProtection="1">
      <alignment horizontal="right" vertical="top"/>
      <protection locked="0"/>
    </xf>
    <xf numFmtId="0" fontId="2" fillId="40" borderId="14" xfId="0" applyFont="1" applyFill="1" applyBorder="1" applyAlignment="1" applyProtection="1">
      <alignment vertical="top"/>
      <protection locked="0"/>
    </xf>
    <xf numFmtId="3" fontId="7" fillId="40" borderId="45" xfId="0" applyNumberFormat="1" applyFont="1" applyFill="1" applyBorder="1" applyAlignment="1" applyProtection="1">
      <alignment horizontal="right" vertical="top"/>
      <protection locked="0"/>
    </xf>
    <xf numFmtId="0" fontId="0" fillId="40" borderId="20" xfId="0" applyFill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>
      <alignment vertical="top"/>
    </xf>
    <xf numFmtId="1" fontId="16" fillId="0" borderId="0" xfId="0" applyNumberFormat="1" applyFont="1" applyBorder="1" applyAlignment="1">
      <alignment vertical="top"/>
    </xf>
    <xf numFmtId="0" fontId="2" fillId="46" borderId="0" xfId="0" applyFont="1" applyFill="1" applyBorder="1" applyAlignment="1">
      <alignment vertical="top"/>
    </xf>
    <xf numFmtId="0" fontId="0" fillId="47" borderId="0" xfId="0" applyFill="1" applyAlignment="1">
      <alignment vertical="top"/>
    </xf>
    <xf numFmtId="0" fontId="7" fillId="47" borderId="0" xfId="0" applyFont="1" applyFill="1" applyBorder="1" applyAlignment="1">
      <alignment vertical="top"/>
    </xf>
    <xf numFmtId="0" fontId="0" fillId="47" borderId="0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2" fillId="45" borderId="18" xfId="0" applyFont="1" applyFill="1" applyBorder="1" applyAlignment="1">
      <alignment horizontal="right" vertical="top"/>
    </xf>
    <xf numFmtId="3" fontId="6" fillId="0" borderId="37" xfId="0" applyNumberFormat="1" applyFont="1" applyFill="1" applyBorder="1" applyAlignment="1">
      <alignment horizontal="right" vertical="top"/>
    </xf>
    <xf numFmtId="3" fontId="16" fillId="0" borderId="37" xfId="0" applyNumberFormat="1" applyFont="1" applyFill="1" applyBorder="1" applyAlignment="1">
      <alignment horizontal="right" vertical="top"/>
    </xf>
    <xf numFmtId="0" fontId="2" fillId="45" borderId="19" xfId="0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16" fillId="0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Border="1" applyAlignment="1">
      <alignment horizontal="right" vertical="top"/>
    </xf>
    <xf numFmtId="3" fontId="16" fillId="0" borderId="11" xfId="0" applyNumberFormat="1" applyFont="1" applyBorder="1" applyAlignment="1">
      <alignment horizontal="right" vertical="top"/>
    </xf>
    <xf numFmtId="3" fontId="6" fillId="0" borderId="19" xfId="0" applyNumberFormat="1" applyFont="1" applyBorder="1" applyAlignment="1">
      <alignment horizontal="right" vertical="top"/>
    </xf>
    <xf numFmtId="3" fontId="16" fillId="0" borderId="14" xfId="0" applyNumberFormat="1" applyFont="1" applyBorder="1" applyAlignment="1">
      <alignment horizontal="right" vertical="top"/>
    </xf>
    <xf numFmtId="0" fontId="2" fillId="0" borderId="15" xfId="0" applyFont="1" applyFill="1" applyBorder="1" applyAlignment="1">
      <alignment horizontal="right" vertical="top"/>
    </xf>
    <xf numFmtId="3" fontId="6" fillId="0" borderId="47" xfId="0" applyNumberFormat="1" applyFont="1" applyBorder="1" applyAlignment="1">
      <alignment horizontal="right" vertical="top"/>
    </xf>
    <xf numFmtId="3" fontId="16" fillId="0" borderId="48" xfId="0" applyNumberFormat="1" applyFont="1" applyBorder="1" applyAlignment="1">
      <alignment horizontal="right" vertical="top"/>
    </xf>
    <xf numFmtId="0" fontId="2" fillId="0" borderId="34" xfId="0" applyFont="1" applyFill="1" applyBorder="1" applyAlignment="1">
      <alignment horizontal="right" vertical="top"/>
    </xf>
    <xf numFmtId="3" fontId="6" fillId="0" borderId="49" xfId="0" applyNumberFormat="1" applyFont="1" applyBorder="1" applyAlignment="1">
      <alignment vertical="top"/>
    </xf>
    <xf numFmtId="3" fontId="16" fillId="0" borderId="50" xfId="0" applyNumberFormat="1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33" borderId="21" xfId="0" applyFont="1" applyFill="1" applyBorder="1" applyAlignment="1">
      <alignment vertical="top"/>
    </xf>
    <xf numFmtId="0" fontId="2" fillId="33" borderId="20" xfId="0" applyFont="1" applyFill="1" applyBorder="1" applyAlignment="1">
      <alignment vertical="top"/>
    </xf>
    <xf numFmtId="0" fontId="2" fillId="33" borderId="51" xfId="0" applyFont="1" applyFill="1" applyBorder="1" applyAlignment="1">
      <alignment vertical="top"/>
    </xf>
    <xf numFmtId="0" fontId="0" fillId="48" borderId="0" xfId="0" applyFill="1" applyBorder="1" applyAlignment="1">
      <alignment vertical="top"/>
    </xf>
    <xf numFmtId="0" fontId="0" fillId="49" borderId="0" xfId="0" applyFill="1" applyBorder="1" applyAlignment="1">
      <alignment vertical="top"/>
    </xf>
    <xf numFmtId="0" fontId="0" fillId="49" borderId="52" xfId="0" applyFill="1" applyBorder="1" applyAlignment="1">
      <alignment vertical="top"/>
    </xf>
    <xf numFmtId="0" fontId="0" fillId="48" borderId="37" xfId="0" applyFill="1" applyBorder="1" applyAlignment="1">
      <alignment vertical="top"/>
    </xf>
    <xf numFmtId="0" fontId="0" fillId="48" borderId="52" xfId="0" applyFill="1" applyBorder="1" applyAlignment="1">
      <alignment vertical="top"/>
    </xf>
    <xf numFmtId="0" fontId="0" fillId="48" borderId="10" xfId="0" applyFill="1" applyBorder="1" applyAlignment="1">
      <alignment vertical="top"/>
    </xf>
    <xf numFmtId="0" fontId="14" fillId="0" borderId="53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5" zoomScaleNormal="85" zoomScalePageLayoutView="0" workbookViewId="0" topLeftCell="A1">
      <selection activeCell="D9" sqref="D9"/>
    </sheetView>
  </sheetViews>
  <sheetFormatPr defaultColWidth="11.421875" defaultRowHeight="12.75"/>
  <cols>
    <col min="1" max="1" width="10.7109375" style="23" customWidth="1"/>
    <col min="2" max="2" width="59.28125" style="23" bestFit="1" customWidth="1"/>
    <col min="3" max="8" width="12.7109375" style="23" customWidth="1"/>
    <col min="9" max="9" width="9.7109375" style="0" customWidth="1"/>
    <col min="10" max="10" width="10.57421875" style="0" customWidth="1"/>
    <col min="11" max="11" width="22.421875" style="0" customWidth="1"/>
    <col min="12" max="12" width="21.8515625" style="0" customWidth="1"/>
    <col min="13" max="13" width="8.00390625" style="0" bestFit="1" customWidth="1"/>
    <col min="14" max="14" width="7.8515625" style="0" bestFit="1" customWidth="1"/>
    <col min="15" max="15" width="12.57421875" style="0" customWidth="1"/>
    <col min="16" max="16" width="19.7109375" style="0" customWidth="1"/>
  </cols>
  <sheetData>
    <row r="1" spans="2:8" ht="34.5" customHeight="1">
      <c r="B1" s="68" t="s">
        <v>38</v>
      </c>
      <c r="C1" s="69"/>
      <c r="D1" s="69"/>
      <c r="E1" s="69"/>
      <c r="F1" s="70"/>
      <c r="G1" s="70"/>
      <c r="H1" s="70"/>
    </row>
    <row r="2" spans="2:12" ht="17.25" customHeight="1">
      <c r="B2" s="70" t="s">
        <v>70</v>
      </c>
      <c r="C2" s="70"/>
      <c r="D2" s="70"/>
      <c r="E2" s="70"/>
      <c r="F2" s="70"/>
      <c r="G2" s="70"/>
      <c r="H2" s="70"/>
      <c r="L2" s="1"/>
    </row>
    <row r="3" spans="2:8" ht="17.25" customHeight="1">
      <c r="B3" s="71" t="s">
        <v>0</v>
      </c>
      <c r="C3" s="72"/>
      <c r="D3" s="73"/>
      <c r="E3" s="73"/>
      <c r="F3" s="74"/>
      <c r="G3" s="75" t="s">
        <v>46</v>
      </c>
      <c r="H3" s="75"/>
    </row>
    <row r="4" spans="2:8" ht="17.25" customHeight="1">
      <c r="B4" s="76" t="s">
        <v>39</v>
      </c>
      <c r="C4" s="77"/>
      <c r="D4" s="78"/>
      <c r="E4" s="78"/>
      <c r="F4" s="74"/>
      <c r="G4" s="79" t="s">
        <v>47</v>
      </c>
      <c r="H4" s="79"/>
    </row>
    <row r="5" spans="2:8" ht="17.25" customHeight="1">
      <c r="B5" s="76" t="s">
        <v>32</v>
      </c>
      <c r="C5" s="80"/>
      <c r="D5" s="78"/>
      <c r="E5" s="78"/>
      <c r="F5" s="74"/>
      <c r="G5" s="81" t="s">
        <v>56</v>
      </c>
      <c r="H5" s="81"/>
    </row>
    <row r="6" spans="2:8" ht="12.75" customHeight="1">
      <c r="B6" s="74"/>
      <c r="C6" s="74"/>
      <c r="D6" s="74"/>
      <c r="E6" s="74"/>
      <c r="F6" s="74"/>
      <c r="G6" s="74"/>
      <c r="H6" s="74"/>
    </row>
    <row r="7" spans="2:8" ht="25.5" customHeight="1">
      <c r="B7" s="82" t="s">
        <v>10</v>
      </c>
      <c r="C7" s="83"/>
      <c r="D7" s="84"/>
      <c r="E7" s="83"/>
      <c r="F7" s="83"/>
      <c r="G7" s="83"/>
      <c r="H7" s="84"/>
    </row>
    <row r="8" spans="2:8" ht="28.5" customHeight="1">
      <c r="B8" s="85" t="s">
        <v>11</v>
      </c>
      <c r="C8" s="86" t="s">
        <v>12</v>
      </c>
      <c r="D8" s="87" t="s">
        <v>13</v>
      </c>
      <c r="E8" s="88" t="s">
        <v>14</v>
      </c>
      <c r="F8" s="86" t="s">
        <v>33</v>
      </c>
      <c r="G8" s="89" t="s">
        <v>15</v>
      </c>
      <c r="H8" s="90"/>
    </row>
    <row r="9" spans="1:8" ht="15" customHeight="1">
      <c r="A9" s="27"/>
      <c r="B9" s="91" t="s">
        <v>3</v>
      </c>
      <c r="C9" s="92">
        <f>Wegstatistik!C9</f>
        <v>0</v>
      </c>
      <c r="D9" s="93">
        <v>0.6</v>
      </c>
      <c r="E9" s="94">
        <f>D9*C9</f>
        <v>0</v>
      </c>
      <c r="F9" s="95">
        <v>100</v>
      </c>
      <c r="G9" s="96">
        <f>C9/F9</f>
        <v>0</v>
      </c>
      <c r="H9" s="90"/>
    </row>
    <row r="10" spans="1:8" ht="15" customHeight="1">
      <c r="A10" s="27"/>
      <c r="B10" s="97" t="s">
        <v>4</v>
      </c>
      <c r="C10" s="92">
        <f>Wegstatistik!C10</f>
        <v>0</v>
      </c>
      <c r="D10" s="93">
        <v>0.4</v>
      </c>
      <c r="E10" s="94">
        <f>D10*C10</f>
        <v>0</v>
      </c>
      <c r="F10" s="95">
        <v>150</v>
      </c>
      <c r="G10" s="98">
        <f>C10/F10</f>
        <v>0</v>
      </c>
      <c r="H10" s="70"/>
    </row>
    <row r="11" spans="1:8" ht="15" customHeight="1">
      <c r="A11" s="27"/>
      <c r="B11" s="97" t="s">
        <v>5</v>
      </c>
      <c r="C11" s="92">
        <f>Wegstatistik!C11</f>
        <v>0</v>
      </c>
      <c r="D11" s="93">
        <v>0.6</v>
      </c>
      <c r="E11" s="94">
        <f>D11*C11</f>
        <v>0</v>
      </c>
      <c r="F11" s="95">
        <v>200</v>
      </c>
      <c r="G11" s="98">
        <f>C11/F11</f>
        <v>0</v>
      </c>
      <c r="H11" s="70"/>
    </row>
    <row r="12" spans="1:8" ht="15" customHeight="1">
      <c r="A12" s="27"/>
      <c r="B12" s="99" t="s">
        <v>6</v>
      </c>
      <c r="C12" s="92">
        <f>Wegstatistik!C12</f>
        <v>0</v>
      </c>
      <c r="D12" s="93">
        <v>0.3</v>
      </c>
      <c r="E12" s="94">
        <f>D12*C12</f>
        <v>0</v>
      </c>
      <c r="F12" s="95">
        <v>200</v>
      </c>
      <c r="G12" s="98">
        <f>C12/F12</f>
        <v>0</v>
      </c>
      <c r="H12" s="70"/>
    </row>
    <row r="13" spans="1:8" ht="15" customHeight="1">
      <c r="A13" s="27"/>
      <c r="B13" s="99" t="s">
        <v>31</v>
      </c>
      <c r="C13" s="92">
        <f>Wegstatistik!C13+Wegstatistik!C14</f>
        <v>0</v>
      </c>
      <c r="D13" s="100">
        <v>0</v>
      </c>
      <c r="E13" s="101">
        <f>D13*C13</f>
        <v>0</v>
      </c>
      <c r="F13" s="95">
        <v>0</v>
      </c>
      <c r="G13" s="98" t="str">
        <f>IF(F13&gt;0,C13/F13,"-")</f>
        <v>-</v>
      </c>
      <c r="H13" s="70"/>
    </row>
    <row r="14" spans="2:10" ht="15" customHeight="1" thickBot="1">
      <c r="B14" s="102" t="s">
        <v>9</v>
      </c>
      <c r="C14" s="103">
        <f>SUM(C9:C13)</f>
        <v>0</v>
      </c>
      <c r="D14" s="104"/>
      <c r="E14" s="105">
        <f>SUM(E9:E13)</f>
        <v>0</v>
      </c>
      <c r="F14" s="106"/>
      <c r="G14" s="107">
        <f>SUM(G9:G13)</f>
        <v>0</v>
      </c>
      <c r="H14" s="108"/>
      <c r="I14" s="3"/>
      <c r="J14" s="2"/>
    </row>
    <row r="15" spans="2:10" ht="12.75" customHeight="1" thickTop="1">
      <c r="B15" s="109"/>
      <c r="C15" s="109"/>
      <c r="D15" s="109"/>
      <c r="E15" s="109"/>
      <c r="F15" s="109"/>
      <c r="G15" s="74"/>
      <c r="H15" s="110"/>
      <c r="I15" s="3"/>
      <c r="J15" s="2"/>
    </row>
    <row r="16" spans="2:8" ht="25.5" customHeight="1">
      <c r="B16" s="82" t="s">
        <v>49</v>
      </c>
      <c r="C16" s="84"/>
      <c r="D16" s="111"/>
      <c r="E16" s="84"/>
      <c r="F16" s="84"/>
      <c r="G16" s="83"/>
      <c r="H16" s="84"/>
    </row>
    <row r="17" spans="2:8" ht="28.5" customHeight="1">
      <c r="B17" s="112" t="s">
        <v>11</v>
      </c>
      <c r="C17" s="113" t="s">
        <v>12</v>
      </c>
      <c r="D17" s="114" t="s">
        <v>13</v>
      </c>
      <c r="E17" s="88" t="s">
        <v>14</v>
      </c>
      <c r="F17" s="114" t="s">
        <v>33</v>
      </c>
      <c r="G17" s="115" t="s">
        <v>15</v>
      </c>
      <c r="H17" s="74"/>
    </row>
    <row r="18" spans="1:12" ht="15" customHeight="1">
      <c r="A18" s="27"/>
      <c r="B18" s="116" t="s">
        <v>3</v>
      </c>
      <c r="C18" s="92">
        <f>Wegstatistik!C9</f>
        <v>0</v>
      </c>
      <c r="D18" s="117">
        <v>0.33</v>
      </c>
      <c r="E18" s="118">
        <f>D18*C18</f>
        <v>0</v>
      </c>
      <c r="F18" s="119"/>
      <c r="G18" s="120">
        <f>IF(C18=0,0,C18/F18)</f>
        <v>0</v>
      </c>
      <c r="H18" s="121"/>
      <c r="L18" s="6"/>
    </row>
    <row r="19" spans="1:12" ht="15" customHeight="1">
      <c r="A19" s="27"/>
      <c r="B19" s="97" t="s">
        <v>4</v>
      </c>
      <c r="C19" s="92">
        <f>Wegstatistik!C10</f>
        <v>0</v>
      </c>
      <c r="D19" s="100">
        <v>0.72</v>
      </c>
      <c r="E19" s="94">
        <f>D19*C19</f>
        <v>0</v>
      </c>
      <c r="F19" s="122"/>
      <c r="G19" s="120">
        <f>IF(C19=0,0,C19/F19)</f>
        <v>0</v>
      </c>
      <c r="H19" s="121"/>
      <c r="L19" s="6"/>
    </row>
    <row r="20" spans="1:8" ht="15" customHeight="1">
      <c r="A20" s="27"/>
      <c r="B20" s="97" t="s">
        <v>5</v>
      </c>
      <c r="C20" s="92">
        <f>Wegstatistik!C11</f>
        <v>0</v>
      </c>
      <c r="D20" s="100">
        <v>0.9</v>
      </c>
      <c r="E20" s="94">
        <f>D20*C20</f>
        <v>0</v>
      </c>
      <c r="F20" s="122"/>
      <c r="G20" s="120">
        <f>IF(C20=0,0,C20/F20)</f>
        <v>0</v>
      </c>
      <c r="H20" s="123"/>
    </row>
    <row r="21" spans="1:8" ht="15" customHeight="1">
      <c r="A21" s="27"/>
      <c r="B21" s="97" t="s">
        <v>6</v>
      </c>
      <c r="C21" s="92">
        <f>Wegstatistik!C12</f>
        <v>0</v>
      </c>
      <c r="D21" s="100">
        <v>0</v>
      </c>
      <c r="E21" s="94">
        <f>D21*C21</f>
        <v>0</v>
      </c>
      <c r="F21" s="122"/>
      <c r="G21" s="124" t="str">
        <f>IF(F21&gt;0,C21/F21,"-")</f>
        <v>-</v>
      </c>
      <c r="H21" s="123"/>
    </row>
    <row r="22" spans="1:8" ht="15" customHeight="1">
      <c r="A22" s="27"/>
      <c r="B22" s="99" t="s">
        <v>31</v>
      </c>
      <c r="C22" s="92">
        <f>Wegstatistik!C13+Wegstatistik!C14</f>
        <v>0</v>
      </c>
      <c r="D22" s="100">
        <v>0</v>
      </c>
      <c r="E22" s="94">
        <f>D22*C22</f>
        <v>0</v>
      </c>
      <c r="F22" s="122"/>
      <c r="G22" s="124" t="str">
        <f>IF(F22&gt;0,C22/F22,"-")</f>
        <v>-</v>
      </c>
      <c r="H22" s="123"/>
    </row>
    <row r="23" spans="2:8" ht="15" customHeight="1" thickBot="1">
      <c r="B23" s="102" t="s">
        <v>9</v>
      </c>
      <c r="C23" s="103">
        <f>SUM(C18:C22)</f>
        <v>0</v>
      </c>
      <c r="D23" s="125"/>
      <c r="E23" s="105">
        <f>SUM(E18:E22)</f>
        <v>0</v>
      </c>
      <c r="F23" s="126"/>
      <c r="G23" s="107">
        <f>SUM(G18:G22)</f>
        <v>0</v>
      </c>
      <c r="H23" s="127"/>
    </row>
    <row r="24" spans="2:14" ht="12.75" customHeight="1" thickTop="1">
      <c r="B24" s="74"/>
      <c r="C24" s="74"/>
      <c r="D24" s="128"/>
      <c r="E24" s="128"/>
      <c r="F24" s="74"/>
      <c r="G24" s="74"/>
      <c r="H24" s="74"/>
      <c r="J24" s="4"/>
      <c r="K24" s="4"/>
      <c r="L24" s="4"/>
      <c r="M24" s="4"/>
      <c r="N24" s="4"/>
    </row>
    <row r="25" spans="2:14" ht="25.5" customHeight="1">
      <c r="B25" s="129" t="s">
        <v>48</v>
      </c>
      <c r="C25" s="84"/>
      <c r="D25" s="130"/>
      <c r="E25" s="84"/>
      <c r="F25" s="111"/>
      <c r="G25" s="84"/>
      <c r="H25" s="84"/>
      <c r="K25" s="19"/>
      <c r="M25" s="8"/>
      <c r="N25" s="9"/>
    </row>
    <row r="26" spans="1:16" s="10" customFormat="1" ht="42" customHeight="1">
      <c r="A26" s="30"/>
      <c r="B26" s="131" t="s">
        <v>2</v>
      </c>
      <c r="C26" s="132" t="s">
        <v>17</v>
      </c>
      <c r="D26" s="87" t="s">
        <v>18</v>
      </c>
      <c r="E26" s="88" t="s">
        <v>14</v>
      </c>
      <c r="F26" s="114" t="s">
        <v>33</v>
      </c>
      <c r="G26" s="115" t="s">
        <v>15</v>
      </c>
      <c r="H26" s="133"/>
      <c r="K26"/>
      <c r="M26"/>
      <c r="N26"/>
      <c r="O26"/>
      <c r="P26"/>
    </row>
    <row r="27" spans="1:8" ht="15" customHeight="1">
      <c r="A27" s="27"/>
      <c r="B27" s="116" t="s">
        <v>19</v>
      </c>
      <c r="C27" s="134"/>
      <c r="D27" s="135">
        <v>30</v>
      </c>
      <c r="E27" s="136">
        <f>C27*D27</f>
        <v>0</v>
      </c>
      <c r="F27" s="137"/>
      <c r="G27" s="120">
        <f>IF(F27&gt;0,D27/F27,)</f>
        <v>0</v>
      </c>
      <c r="H27" s="70"/>
    </row>
    <row r="28" spans="1:8" ht="15" customHeight="1">
      <c r="A28" s="27"/>
      <c r="B28" s="97" t="s">
        <v>20</v>
      </c>
      <c r="C28" s="138"/>
      <c r="D28" s="100">
        <v>60</v>
      </c>
      <c r="E28" s="136">
        <f>C28*D28</f>
        <v>0</v>
      </c>
      <c r="F28" s="122"/>
      <c r="G28" s="120">
        <f>IF(F28&gt;0,D28/F28,)</f>
        <v>0</v>
      </c>
      <c r="H28" s="70"/>
    </row>
    <row r="29" spans="1:8" ht="15" customHeight="1">
      <c r="A29" s="27"/>
      <c r="B29" s="97" t="s">
        <v>21</v>
      </c>
      <c r="C29" s="138"/>
      <c r="D29" s="139">
        <v>50</v>
      </c>
      <c r="E29" s="136">
        <f>C29*D29</f>
        <v>0</v>
      </c>
      <c r="F29" s="140"/>
      <c r="G29" s="120">
        <f>IF(F29&gt;0,D29/F29,)</f>
        <v>0</v>
      </c>
      <c r="H29" s="70"/>
    </row>
    <row r="30" spans="1:10" ht="15" customHeight="1">
      <c r="A30" s="27"/>
      <c r="B30" s="141" t="s">
        <v>22</v>
      </c>
      <c r="C30" s="138"/>
      <c r="D30" s="139">
        <v>120</v>
      </c>
      <c r="E30" s="136">
        <f>C30*D30</f>
        <v>0</v>
      </c>
      <c r="F30" s="140"/>
      <c r="G30" s="120">
        <f>IF(F30&gt;0,D30/F30,)</f>
        <v>0</v>
      </c>
      <c r="H30" s="70"/>
      <c r="J30" s="13"/>
    </row>
    <row r="31" spans="2:15" ht="15" customHeight="1" thickBot="1">
      <c r="B31" s="102" t="s">
        <v>9</v>
      </c>
      <c r="C31" s="142">
        <f>SUM(C26:C30)</f>
        <v>0</v>
      </c>
      <c r="D31" s="143"/>
      <c r="E31" s="105">
        <f>SUM(E26:E30)</f>
        <v>0</v>
      </c>
      <c r="F31" s="126"/>
      <c r="G31" s="107">
        <f>SUM(G26:G30)</f>
        <v>0</v>
      </c>
      <c r="H31" s="70"/>
      <c r="O31" s="4"/>
    </row>
    <row r="32" spans="2:15" ht="12.75" customHeight="1" thickTop="1">
      <c r="B32" s="70"/>
      <c r="C32" s="144"/>
      <c r="D32" s="70"/>
      <c r="E32" s="70"/>
      <c r="F32" s="74"/>
      <c r="G32" s="145"/>
      <c r="H32" s="70"/>
      <c r="O32" s="5"/>
    </row>
    <row r="33" spans="2:13" ht="39" customHeight="1">
      <c r="B33" s="131" t="s">
        <v>2</v>
      </c>
      <c r="C33" s="114" t="s">
        <v>50</v>
      </c>
      <c r="D33" s="87" t="s">
        <v>35</v>
      </c>
      <c r="E33" s="146" t="s">
        <v>51</v>
      </c>
      <c r="F33" s="146" t="s">
        <v>34</v>
      </c>
      <c r="G33" s="146" t="s">
        <v>23</v>
      </c>
      <c r="H33" s="88" t="s">
        <v>14</v>
      </c>
      <c r="I33" s="10"/>
      <c r="J33" s="14"/>
      <c r="K33" s="10"/>
      <c r="M33" s="10"/>
    </row>
    <row r="34" spans="1:11" ht="15" customHeight="1">
      <c r="A34" s="27"/>
      <c r="B34" s="147" t="s">
        <v>24</v>
      </c>
      <c r="C34" s="122"/>
      <c r="D34" s="148"/>
      <c r="E34" s="149"/>
      <c r="F34" s="149"/>
      <c r="G34" s="150"/>
      <c r="H34" s="136">
        <f>C34*D34+E34*F34+G34</f>
        <v>0</v>
      </c>
      <c r="I34" s="10"/>
      <c r="J34" s="10"/>
      <c r="K34" s="13"/>
    </row>
    <row r="35" spans="1:10" ht="15" customHeight="1">
      <c r="A35" s="27"/>
      <c r="B35" s="147" t="s">
        <v>25</v>
      </c>
      <c r="C35" s="122"/>
      <c r="D35" s="148"/>
      <c r="E35" s="149"/>
      <c r="F35" s="149"/>
      <c r="G35" s="150"/>
      <c r="H35" s="136">
        <f>C35*D35+E35*F35+G35</f>
        <v>0</v>
      </c>
      <c r="I35" s="10"/>
      <c r="J35" s="10"/>
    </row>
    <row r="36" spans="1:10" ht="15" customHeight="1">
      <c r="A36" s="27"/>
      <c r="B36" s="147" t="s">
        <v>26</v>
      </c>
      <c r="C36" s="122"/>
      <c r="D36" s="148"/>
      <c r="E36" s="149"/>
      <c r="F36" s="149"/>
      <c r="G36" s="150"/>
      <c r="H36" s="136">
        <f>C36*D36+E36*F36+G36</f>
        <v>0</v>
      </c>
      <c r="I36" s="10"/>
      <c r="J36" s="10"/>
    </row>
    <row r="37" spans="1:10" ht="15" customHeight="1">
      <c r="A37" s="27"/>
      <c r="B37" s="147" t="s">
        <v>27</v>
      </c>
      <c r="C37" s="122"/>
      <c r="D37" s="148"/>
      <c r="E37" s="149"/>
      <c r="F37" s="149"/>
      <c r="G37" s="151"/>
      <c r="H37" s="136">
        <f>C37*D37+E37*F37+G37</f>
        <v>0</v>
      </c>
      <c r="I37" s="10"/>
      <c r="J37" s="10"/>
    </row>
    <row r="38" spans="1:10" ht="15" customHeight="1">
      <c r="A38" s="27"/>
      <c r="B38" s="147" t="s">
        <v>28</v>
      </c>
      <c r="C38" s="152"/>
      <c r="D38" s="148"/>
      <c r="E38" s="149"/>
      <c r="F38" s="149"/>
      <c r="G38" s="150"/>
      <c r="H38" s="136">
        <f>C38*D38+E38*F38+G38</f>
        <v>0</v>
      </c>
      <c r="I38" s="10"/>
      <c r="J38" s="10"/>
    </row>
    <row r="39" spans="1:10" ht="15" customHeight="1">
      <c r="A39" s="27"/>
      <c r="B39" s="153"/>
      <c r="C39" s="154"/>
      <c r="D39" s="155"/>
      <c r="E39" s="155"/>
      <c r="F39" s="155"/>
      <c r="G39" s="156"/>
      <c r="H39" s="157"/>
      <c r="I39" s="10"/>
      <c r="J39" s="14"/>
    </row>
    <row r="40" spans="2:9" ht="15" customHeight="1" thickBot="1">
      <c r="B40" s="158" t="s">
        <v>9</v>
      </c>
      <c r="C40" s="142"/>
      <c r="D40" s="159">
        <f>SUM(D34:D39)</f>
        <v>0</v>
      </c>
      <c r="E40" s="125"/>
      <c r="F40" s="142">
        <f>SUM(F34:F39)</f>
        <v>0</v>
      </c>
      <c r="G40" s="160">
        <f>SUM(G34:G39)</f>
        <v>0</v>
      </c>
      <c r="H40" s="105">
        <f>SUM(H34:H39)</f>
        <v>0</v>
      </c>
      <c r="I40" s="15"/>
    </row>
    <row r="41" spans="2:9" ht="15" customHeight="1" thickTop="1">
      <c r="B41" s="161"/>
      <c r="C41" s="162"/>
      <c r="D41" s="162"/>
      <c r="E41" s="163"/>
      <c r="F41" s="162"/>
      <c r="G41" s="164"/>
      <c r="H41" s="165"/>
      <c r="I41" s="14"/>
    </row>
    <row r="42" spans="2:14" ht="25.5" customHeight="1">
      <c r="B42" s="129" t="s">
        <v>60</v>
      </c>
      <c r="C42" s="84"/>
      <c r="D42" s="130"/>
      <c r="E42" s="84"/>
      <c r="F42" s="111"/>
      <c r="G42" s="111"/>
      <c r="H42" s="84"/>
      <c r="K42" s="19"/>
      <c r="M42" s="8"/>
      <c r="N42" s="9"/>
    </row>
    <row r="43" spans="1:16" s="10" customFormat="1" ht="42" customHeight="1">
      <c r="A43" s="30"/>
      <c r="B43" s="131" t="s">
        <v>2</v>
      </c>
      <c r="C43" s="88" t="s">
        <v>14</v>
      </c>
      <c r="D43" s="115" t="s">
        <v>63</v>
      </c>
      <c r="E43" s="74"/>
      <c r="F43" s="74"/>
      <c r="G43" s="74"/>
      <c r="H43" s="166"/>
      <c r="K43"/>
      <c r="M43"/>
      <c r="N43"/>
      <c r="O43"/>
      <c r="P43"/>
    </row>
    <row r="44" spans="1:8" ht="15" customHeight="1">
      <c r="A44" s="27"/>
      <c r="B44" s="167" t="s">
        <v>52</v>
      </c>
      <c r="C44" s="134"/>
      <c r="D44" s="168"/>
      <c r="E44" s="74"/>
      <c r="F44" s="74"/>
      <c r="G44" s="74"/>
      <c r="H44" s="70"/>
    </row>
    <row r="45" spans="1:8" ht="15" customHeight="1">
      <c r="A45" s="27"/>
      <c r="B45" s="167" t="s">
        <v>53</v>
      </c>
      <c r="C45" s="169"/>
      <c r="D45" s="168"/>
      <c r="E45" s="74"/>
      <c r="F45" s="74"/>
      <c r="G45" s="74"/>
      <c r="H45" s="70"/>
    </row>
    <row r="46" spans="1:8" ht="15" customHeight="1">
      <c r="A46" s="27"/>
      <c r="B46" s="167" t="s">
        <v>61</v>
      </c>
      <c r="C46" s="169"/>
      <c r="D46" s="168"/>
      <c r="E46" s="74"/>
      <c r="F46" s="74"/>
      <c r="G46" s="74"/>
      <c r="H46" s="70"/>
    </row>
    <row r="47" spans="1:8" ht="15" customHeight="1">
      <c r="A47" s="27"/>
      <c r="B47" s="167" t="s">
        <v>62</v>
      </c>
      <c r="C47" s="169"/>
      <c r="D47" s="168"/>
      <c r="E47" s="74"/>
      <c r="F47" s="74"/>
      <c r="G47" s="74"/>
      <c r="H47" s="70"/>
    </row>
    <row r="48" spans="2:14" ht="15" customHeight="1">
      <c r="B48" s="170"/>
      <c r="C48" s="171"/>
      <c r="D48" s="172"/>
      <c r="E48" s="74"/>
      <c r="F48" s="74"/>
      <c r="G48" s="74"/>
      <c r="H48" s="70"/>
      <c r="J48" s="7"/>
      <c r="M48" s="8"/>
      <c r="N48" s="9"/>
    </row>
    <row r="49" spans="2:15" ht="15" customHeight="1" thickBot="1">
      <c r="B49" s="102" t="s">
        <v>9</v>
      </c>
      <c r="C49" s="105">
        <f>SUM(C44:C48)</f>
        <v>0</v>
      </c>
      <c r="D49" s="107">
        <f>SUM(D44:D48)</f>
        <v>0</v>
      </c>
      <c r="E49" s="74"/>
      <c r="F49" s="74"/>
      <c r="G49" s="74"/>
      <c r="H49" s="74"/>
      <c r="O49" s="4"/>
    </row>
    <row r="50" spans="2:15" ht="13.5" thickTop="1">
      <c r="B50" s="110"/>
      <c r="C50" s="173"/>
      <c r="D50" s="174"/>
      <c r="E50" s="74"/>
      <c r="F50" s="74"/>
      <c r="G50" s="74"/>
      <c r="H50" s="74"/>
      <c r="O50" s="4"/>
    </row>
    <row r="51" spans="2:14" ht="25.5" customHeight="1">
      <c r="B51" s="175" t="s">
        <v>67</v>
      </c>
      <c r="C51" s="176"/>
      <c r="D51" s="177"/>
      <c r="E51" s="176"/>
      <c r="F51" s="178"/>
      <c r="G51" s="178"/>
      <c r="H51" s="176"/>
      <c r="K51" s="19"/>
      <c r="M51" s="8"/>
      <c r="N51" s="9"/>
    </row>
    <row r="52" spans="2:10" ht="21.75" customHeight="1">
      <c r="B52" s="179"/>
      <c r="C52" s="180" t="s">
        <v>55</v>
      </c>
      <c r="D52" s="181" t="s">
        <v>66</v>
      </c>
      <c r="E52" s="70"/>
      <c r="F52" s="70"/>
      <c r="G52" s="74"/>
      <c r="H52" s="182"/>
      <c r="I52" s="12"/>
      <c r="J52" s="12"/>
    </row>
    <row r="53" spans="2:10" ht="15" customHeight="1">
      <c r="B53" s="183" t="s">
        <v>10</v>
      </c>
      <c r="C53" s="184">
        <f>E14</f>
        <v>0</v>
      </c>
      <c r="D53" s="185">
        <f>G14</f>
        <v>0</v>
      </c>
      <c r="E53" s="70"/>
      <c r="F53" s="70"/>
      <c r="G53" s="182"/>
      <c r="H53" s="182"/>
      <c r="I53" s="12"/>
      <c r="J53" s="12"/>
    </row>
    <row r="54" spans="2:8" ht="15" customHeight="1">
      <c r="B54" s="186" t="s">
        <v>16</v>
      </c>
      <c r="C54" s="187">
        <f>E23</f>
        <v>0</v>
      </c>
      <c r="D54" s="188">
        <f>G23</f>
        <v>0</v>
      </c>
      <c r="E54" s="70"/>
      <c r="F54" s="70"/>
      <c r="G54" s="182"/>
      <c r="H54" s="70"/>
    </row>
    <row r="55" spans="2:8" ht="15" customHeight="1">
      <c r="B55" s="186" t="s">
        <v>65</v>
      </c>
      <c r="C55" s="189">
        <f>E31+H40</f>
        <v>0</v>
      </c>
      <c r="D55" s="190">
        <f>G31+D40</f>
        <v>0</v>
      </c>
      <c r="E55" s="70"/>
      <c r="F55" s="70"/>
      <c r="G55" s="70"/>
      <c r="H55" s="70"/>
    </row>
    <row r="56" spans="2:8" ht="15" customHeight="1">
      <c r="B56" s="186" t="s">
        <v>64</v>
      </c>
      <c r="C56" s="191">
        <f>C49</f>
        <v>0</v>
      </c>
      <c r="D56" s="192">
        <f>D49</f>
        <v>0</v>
      </c>
      <c r="E56" s="70"/>
      <c r="F56" s="70"/>
      <c r="G56" s="70"/>
      <c r="H56" s="70"/>
    </row>
    <row r="57" spans="2:8" ht="21" customHeight="1" thickBot="1">
      <c r="B57" s="193" t="s">
        <v>54</v>
      </c>
      <c r="C57" s="194">
        <f>SUM(C53:C56)</f>
        <v>0</v>
      </c>
      <c r="D57" s="195">
        <f>SUM(D53:D56)</f>
        <v>0</v>
      </c>
      <c r="E57" s="74"/>
      <c r="F57" s="70"/>
      <c r="G57" s="70"/>
      <c r="H57" s="90"/>
    </row>
    <row r="58" spans="2:8" ht="20.25" customHeight="1" thickTop="1">
      <c r="B58" s="196"/>
      <c r="C58" s="197"/>
      <c r="D58" s="198"/>
      <c r="E58" s="74"/>
      <c r="F58" s="74"/>
      <c r="G58" s="74"/>
      <c r="H58" s="199"/>
    </row>
    <row r="59" spans="2:8" ht="12.75">
      <c r="B59" s="200" t="s">
        <v>29</v>
      </c>
      <c r="C59" s="200"/>
      <c r="D59" s="200"/>
      <c r="E59" s="201"/>
      <c r="F59" s="202" t="s">
        <v>1</v>
      </c>
      <c r="G59" s="200"/>
      <c r="H59" s="202" t="s">
        <v>30</v>
      </c>
    </row>
    <row r="60" spans="2:12" ht="12.75">
      <c r="B60" s="203"/>
      <c r="C60" s="204"/>
      <c r="D60" s="204"/>
      <c r="E60" s="204"/>
      <c r="F60" s="205"/>
      <c r="G60" s="206"/>
      <c r="H60" s="207"/>
      <c r="L60" s="13"/>
    </row>
    <row r="61" spans="2:8" ht="12.75">
      <c r="B61" s="203"/>
      <c r="C61" s="203"/>
      <c r="D61" s="203"/>
      <c r="E61" s="203"/>
      <c r="F61" s="208"/>
      <c r="G61" s="203"/>
      <c r="H61" s="208"/>
    </row>
    <row r="63" spans="2:3" ht="12.75">
      <c r="B63" s="25"/>
      <c r="C63" s="25"/>
    </row>
    <row r="64" ht="12.75">
      <c r="B64" s="31"/>
    </row>
    <row r="65" ht="12.75">
      <c r="B65" s="32"/>
    </row>
    <row r="66" ht="12.75">
      <c r="B66" s="32"/>
    </row>
  </sheetData>
  <sheetProtection sheet="1" objects="1" scenarios="1" selectLockedCells="1"/>
  <mergeCells count="2">
    <mergeCell ref="B1:E1"/>
    <mergeCell ref="C3:E3"/>
  </mergeCell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65" r:id="rId4"/>
  <headerFooter alignWithMargins="0">
    <oddFooter>&amp;L&amp;F&amp;"   ,Standard"&amp;D&amp;C&amp;P&amp;R&amp;14&amp;G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Zeros="0" defaultGridColor="0" zoomScaleSheetLayoutView="85" zoomScalePageLayoutView="0" colorId="26" workbookViewId="0" topLeftCell="A1">
      <selection activeCell="C9" sqref="C9"/>
    </sheetView>
  </sheetViews>
  <sheetFormatPr defaultColWidth="11.421875" defaultRowHeight="12.75"/>
  <cols>
    <col min="1" max="1" width="10.7109375" style="16" customWidth="1"/>
    <col min="2" max="2" width="59.28125" style="23" bestFit="1" customWidth="1"/>
    <col min="3" max="7" width="12.7109375" style="23" customWidth="1"/>
    <col min="8" max="8" width="12.7109375" style="0" customWidth="1"/>
    <col min="9" max="9" width="16.00390625" style="0" customWidth="1"/>
    <col min="10" max="10" width="10.57421875" style="0" customWidth="1"/>
    <col min="11" max="11" width="22.421875" style="0" customWidth="1"/>
    <col min="12" max="12" width="21.8515625" style="0" customWidth="1"/>
    <col min="13" max="13" width="8.00390625" style="0" bestFit="1" customWidth="1"/>
    <col min="14" max="14" width="7.8515625" style="0" bestFit="1" customWidth="1"/>
    <col min="15" max="15" width="12.57421875" style="0" customWidth="1"/>
    <col min="16" max="16" width="19.7109375" style="0" customWidth="1"/>
  </cols>
  <sheetData>
    <row r="1" spans="2:12" ht="24" customHeight="1">
      <c r="B1" s="21" t="s">
        <v>58</v>
      </c>
      <c r="C1" s="22"/>
      <c r="D1" s="22"/>
      <c r="E1" s="22"/>
      <c r="L1" s="1"/>
    </row>
    <row r="2" spans="2:12" ht="16.5" customHeight="1">
      <c r="B2" s="54" t="s">
        <v>70</v>
      </c>
      <c r="C2" s="25"/>
      <c r="D2" s="25"/>
      <c r="E2" s="25"/>
      <c r="F2" s="25"/>
      <c r="L2" s="1"/>
    </row>
    <row r="3" spans="1:7" ht="17.25" customHeight="1">
      <c r="A3" s="18"/>
      <c r="B3" s="24" t="s">
        <v>0</v>
      </c>
      <c r="C3" s="48">
        <f>Budgetierung!C3</f>
        <v>0</v>
      </c>
      <c r="D3" s="49"/>
      <c r="E3" s="49"/>
      <c r="F3" s="49"/>
      <c r="G3" s="25"/>
    </row>
    <row r="4" spans="1:7" ht="17.25" customHeight="1">
      <c r="A4" s="18"/>
      <c r="B4" s="26" t="s">
        <v>57</v>
      </c>
      <c r="C4" s="50">
        <f>Budgetierung!C4</f>
        <v>0</v>
      </c>
      <c r="D4" s="51"/>
      <c r="E4" s="51"/>
      <c r="F4" s="51"/>
      <c r="G4" s="25"/>
    </row>
    <row r="5" spans="1:7" ht="17.25" customHeight="1">
      <c r="A5" s="18"/>
      <c r="B5" s="26" t="s">
        <v>32</v>
      </c>
      <c r="C5" s="52">
        <f>Budgetierung!C5</f>
        <v>0</v>
      </c>
      <c r="D5" s="53"/>
      <c r="E5" s="53"/>
      <c r="F5" s="53"/>
      <c r="G5" s="25"/>
    </row>
    <row r="6" spans="4:5" ht="12.75" customHeight="1">
      <c r="D6" s="25"/>
      <c r="E6" s="25"/>
    </row>
    <row r="7" spans="1:4" ht="14.25" customHeight="1">
      <c r="A7" s="18"/>
      <c r="C7" s="56"/>
      <c r="D7" s="25"/>
    </row>
    <row r="8" spans="1:5" ht="21.75" customHeight="1">
      <c r="A8" s="17"/>
      <c r="B8" s="33" t="s">
        <v>11</v>
      </c>
      <c r="C8" s="34" t="s">
        <v>37</v>
      </c>
      <c r="D8" s="35"/>
      <c r="E8" s="36"/>
    </row>
    <row r="9" spans="1:6" ht="12.75">
      <c r="A9" s="17"/>
      <c r="B9" s="28" t="s">
        <v>3</v>
      </c>
      <c r="C9" s="57"/>
      <c r="E9" s="55" t="s">
        <v>72</v>
      </c>
      <c r="F9" s="55"/>
    </row>
    <row r="10" spans="1:6" ht="12.75">
      <c r="A10" s="17"/>
      <c r="B10" s="28" t="s">
        <v>4</v>
      </c>
      <c r="C10" s="57"/>
      <c r="E10" s="55" t="s">
        <v>71</v>
      </c>
      <c r="F10" s="55"/>
    </row>
    <row r="11" spans="1:3" ht="12.75">
      <c r="A11" s="17"/>
      <c r="B11" s="28" t="s">
        <v>5</v>
      </c>
      <c r="C11" s="57"/>
    </row>
    <row r="12" spans="1:3" ht="12.75">
      <c r="A12" s="17"/>
      <c r="B12" s="28" t="s">
        <v>6</v>
      </c>
      <c r="C12" s="57"/>
    </row>
    <row r="13" spans="1:3" ht="12.75">
      <c r="A13" s="17"/>
      <c r="B13" s="28" t="s">
        <v>7</v>
      </c>
      <c r="C13" s="57"/>
    </row>
    <row r="14" spans="1:3" ht="12.75">
      <c r="A14" s="17"/>
      <c r="B14" s="37" t="s">
        <v>8</v>
      </c>
      <c r="C14" s="58"/>
    </row>
    <row r="15" spans="2:3" ht="19.5" customHeight="1" thickBot="1">
      <c r="B15" s="38" t="s">
        <v>9</v>
      </c>
      <c r="C15" s="59">
        <f>SUM(C9:C14)</f>
        <v>0</v>
      </c>
    </row>
    <row r="16" spans="1:4" ht="12.75" customHeight="1" thickTop="1">
      <c r="A16" s="18"/>
      <c r="B16" s="40"/>
      <c r="C16" s="41"/>
      <c r="D16" s="20"/>
    </row>
    <row r="17" spans="1:4" ht="21.75" customHeight="1">
      <c r="A17" s="18"/>
      <c r="B17" s="34" t="s">
        <v>2</v>
      </c>
      <c r="C17" s="42"/>
      <c r="D17" s="20"/>
    </row>
    <row r="18" spans="1:9" ht="12.75">
      <c r="A18" s="18"/>
      <c r="B18" s="43" t="s">
        <v>36</v>
      </c>
      <c r="C18" s="60"/>
      <c r="D18" s="20"/>
      <c r="I18" s="11"/>
    </row>
    <row r="19" spans="1:3" ht="12.75">
      <c r="A19" s="17"/>
      <c r="B19" s="44" t="s">
        <v>28</v>
      </c>
      <c r="C19" s="61"/>
    </row>
    <row r="20" spans="1:3" ht="12.75" customHeight="1">
      <c r="A20" s="18"/>
      <c r="B20" s="40"/>
      <c r="C20" s="45"/>
    </row>
    <row r="21" spans="1:3" ht="21.75" customHeight="1">
      <c r="A21" s="18"/>
      <c r="B21" s="33" t="s">
        <v>40</v>
      </c>
      <c r="C21" s="46" t="s">
        <v>37</v>
      </c>
    </row>
    <row r="22" spans="1:3" ht="12.75">
      <c r="A22" s="17"/>
      <c r="B22" s="29" t="s">
        <v>41</v>
      </c>
      <c r="C22" s="57"/>
    </row>
    <row r="23" spans="1:3" ht="12.75">
      <c r="A23" s="17"/>
      <c r="B23" s="29" t="s">
        <v>42</v>
      </c>
      <c r="C23" s="57"/>
    </row>
    <row r="24" spans="1:3" ht="12.75">
      <c r="A24" s="17"/>
      <c r="B24" s="29" t="s">
        <v>43</v>
      </c>
      <c r="C24" s="57"/>
    </row>
    <row r="25" spans="1:3" ht="12.75">
      <c r="A25" s="17"/>
      <c r="B25" s="29" t="s">
        <v>44</v>
      </c>
      <c r="C25" s="57"/>
    </row>
    <row r="26" spans="1:3" ht="12.75">
      <c r="A26" s="17"/>
      <c r="B26" s="29" t="s">
        <v>45</v>
      </c>
      <c r="C26" s="57"/>
    </row>
    <row r="27" spans="1:3" ht="12.75">
      <c r="A27" s="209"/>
      <c r="B27" s="29"/>
      <c r="C27" s="57"/>
    </row>
    <row r="28" spans="2:4" ht="19.5" customHeight="1" thickBot="1">
      <c r="B28" s="38"/>
      <c r="C28" s="39"/>
      <c r="D28" s="23" t="s">
        <v>73</v>
      </c>
    </row>
    <row r="29" spans="1:4" ht="13.5" thickTop="1">
      <c r="A29" s="18"/>
      <c r="B29" s="47" t="s">
        <v>59</v>
      </c>
      <c r="C29" s="57"/>
      <c r="D29" s="64">
        <f>IF($C$15&gt;0,C29/$C$15,)</f>
        <v>0</v>
      </c>
    </row>
    <row r="30" spans="1:4" ht="12.75">
      <c r="A30" s="18"/>
      <c r="B30" s="47" t="s">
        <v>68</v>
      </c>
      <c r="C30" s="57"/>
      <c r="D30" s="65">
        <f>IF($C$15&gt;0,C30/$C$15,)</f>
        <v>0</v>
      </c>
    </row>
    <row r="31" spans="1:4" ht="12.75">
      <c r="A31" s="18"/>
      <c r="B31" s="47" t="s">
        <v>69</v>
      </c>
      <c r="C31" s="62"/>
      <c r="D31" s="65">
        <f>IF($C$15&gt;0,C31/$C$15,)</f>
        <v>0</v>
      </c>
    </row>
    <row r="32" spans="1:4" ht="12.75">
      <c r="A32" s="18"/>
      <c r="B32" s="47"/>
      <c r="C32" s="57"/>
      <c r="D32" s="65"/>
    </row>
    <row r="33" spans="1:4" ht="12.75">
      <c r="A33" s="18"/>
      <c r="B33" s="47"/>
      <c r="C33" s="57"/>
      <c r="D33" s="65"/>
    </row>
    <row r="34" spans="2:9" ht="12.75">
      <c r="B34" s="44" t="s">
        <v>28</v>
      </c>
      <c r="C34" s="58"/>
      <c r="D34" s="66"/>
      <c r="I34" s="13"/>
    </row>
    <row r="35" spans="2:4" ht="17.25" customHeight="1" thickBot="1">
      <c r="B35" s="38"/>
      <c r="C35" s="63"/>
      <c r="D35" s="67"/>
    </row>
    <row r="36" spans="4:6" ht="12.75" customHeight="1" thickTop="1">
      <c r="D36" s="36"/>
      <c r="E36" s="36"/>
      <c r="F36" s="36"/>
    </row>
  </sheetData>
  <sheetProtection sheet="1" objects="1" scenarios="1" selectLockedCells="1"/>
  <mergeCells count="6">
    <mergeCell ref="B1:E1"/>
    <mergeCell ref="C3:F3"/>
    <mergeCell ref="C4:F4"/>
    <mergeCell ref="C5:F5"/>
    <mergeCell ref="E9:F9"/>
    <mergeCell ref="E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2"/>
  <headerFooter alignWithMargins="0">
    <oddFooter>&amp;L&amp;F&amp;C&amp;P&amp;R&amp;14&amp;G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Budgetierung</dc:title>
  <dc:subject/>
  <dc:creator>Stirnimann Peter</dc:creator>
  <cp:keywords/>
  <dc:description/>
  <cp:lastModifiedBy>Stirnimann Peter</cp:lastModifiedBy>
  <cp:lastPrinted>2014-04-29T13:14:07Z</cp:lastPrinted>
  <dcterms:created xsi:type="dcterms:W3CDTF">2014-04-28T11:05:11Z</dcterms:created>
  <dcterms:modified xsi:type="dcterms:W3CDTF">2014-04-29T13:14:14Z</dcterms:modified>
  <cp:category>HB LV Unterhalt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Ord">
    <vt:lpwstr>10200.0000000000</vt:lpwstr>
  </property>
  <property fmtid="{D5CDD505-2E9C-101B-9397-08002B2CF9AE}" pid="4" name="Langua">
    <vt:lpwstr>DE</vt:lpwstr>
  </property>
  <property fmtid="{D5CDD505-2E9C-101B-9397-08002B2CF9AE}" pid="5" name="UserFiel">
    <vt:lpwstr>•</vt:lpwstr>
  </property>
  <property fmtid="{D5CDD505-2E9C-101B-9397-08002B2CF9AE}" pid="6" name="UserFiel">
    <vt:lpwstr>Unterhalt</vt:lpwstr>
  </property>
  <property fmtid="{D5CDD505-2E9C-101B-9397-08002B2CF9AE}" pid="7" name="UserFiel">
    <vt:lpwstr>HB LV</vt:lpwstr>
  </property>
  <property fmtid="{D5CDD505-2E9C-101B-9397-08002B2CF9AE}" pid="8" name="Customer">
    <vt:lpwstr>1905</vt:lpwstr>
  </property>
</Properties>
</file>